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aiza Pinto\Downloads\"/>
    </mc:Choice>
  </mc:AlternateContent>
  <xr:revisionPtr revIDLastSave="0" documentId="13_ncr:1_{EFA99BB9-15F5-4B3B-AD6E-64328ED87066}" xr6:coauthVersionLast="47" xr6:coauthVersionMax="47" xr10:uidLastSave="{00000000-0000-0000-0000-000000000000}"/>
  <bookViews>
    <workbookView xWindow="-120" yWindow="-120" windowWidth="20730" windowHeight="11040" activeTab="1" xr2:uid="{00000000-000D-0000-FFFF-FFFF00000000}"/>
  </bookViews>
  <sheets>
    <sheet name="Instructivo Diligenciamiento" sheetId="1" r:id="rId1"/>
    <sheet name="PLAN MIPG" sheetId="2" r:id="rId2"/>
    <sheet name="RESULTADOS FURAG " sheetId="3" r:id="rId3"/>
    <sheet name="Hoja2" sheetId="4" state="hidden" r:id="rId4"/>
    <sheet name="D1" sheetId="5" state="hidden" r:id="rId5"/>
    <sheet name="D2" sheetId="6" state="hidden" r:id="rId6"/>
    <sheet name="D3" sheetId="7" state="hidden" r:id="rId7"/>
    <sheet name="D4" sheetId="8" state="hidden" r:id="rId8"/>
    <sheet name="D5" sheetId="9" state="hidden" r:id="rId9"/>
    <sheet name="D6" sheetId="10" state="hidden" r:id="rId10"/>
    <sheet name="D7" sheetId="11" state="hidden" r:id="rId11"/>
  </sheets>
  <definedNames>
    <definedName name="_xlnm._FilterDatabase" localSheetId="2" hidden="1">'RESULTADOS FURAG '!$A$50:$L$249</definedName>
  </definedNames>
  <calcPr calcId="191029"/>
  <extLst>
    <ext uri="GoogleSheetsCustomDataVersion2">
      <go:sheetsCustomData xmlns:go="http://customooxmlschemas.google.com/" r:id="rId15" roundtripDataChecksum="3oUXIC68ITCZ+XmWYFXBoxvHKFUGWW8c9G51JDEMfFs="/>
    </ext>
  </extLst>
</workbook>
</file>

<file path=xl/calcChain.xml><?xml version="1.0" encoding="utf-8"?>
<calcChain xmlns="http://schemas.openxmlformats.org/spreadsheetml/2006/main">
  <c r="AI124" i="2" l="1"/>
  <c r="AI123" i="2"/>
  <c r="AI122" i="2"/>
  <c r="AI121" i="2"/>
  <c r="AI120" i="2"/>
  <c r="AI119" i="2"/>
  <c r="AI118" i="2"/>
  <c r="AK117" i="2"/>
  <c r="AJ117" i="2"/>
  <c r="AI117" i="2"/>
  <c r="AI116" i="2"/>
  <c r="AI115" i="2"/>
  <c r="AI114" i="2"/>
  <c r="AI113" i="2"/>
  <c r="AI112" i="2"/>
  <c r="AK111" i="2"/>
  <c r="AJ111" i="2"/>
  <c r="AI111" i="2"/>
  <c r="AI110" i="2"/>
  <c r="AI109" i="2"/>
  <c r="AI108" i="2"/>
  <c r="AI107" i="2"/>
  <c r="AI106" i="2"/>
  <c r="AI105" i="2"/>
  <c r="AK104" i="2"/>
  <c r="AJ104" i="2"/>
  <c r="AI104" i="2"/>
  <c r="AI103" i="2"/>
  <c r="AI102" i="2"/>
  <c r="AI101" i="2"/>
  <c r="AI100" i="2"/>
  <c r="AI99" i="2"/>
  <c r="AI98" i="2"/>
  <c r="AK97" i="2"/>
  <c r="AJ97" i="2"/>
  <c r="AI97" i="2"/>
  <c r="AI96" i="2"/>
  <c r="AI95" i="2"/>
  <c r="AK94" i="2"/>
  <c r="AJ94" i="2"/>
  <c r="AI94" i="2"/>
  <c r="AI93" i="2"/>
  <c r="AI92" i="2"/>
  <c r="AI91" i="2"/>
  <c r="AK90" i="2"/>
  <c r="AJ90" i="2"/>
  <c r="AI90" i="2"/>
  <c r="AI89" i="2"/>
  <c r="AI88" i="2"/>
  <c r="AI87" i="2"/>
  <c r="AK86" i="2"/>
  <c r="AJ86" i="2"/>
  <c r="AI86" i="2"/>
  <c r="AI85" i="2"/>
  <c r="AI84" i="2"/>
  <c r="AI83" i="2"/>
  <c r="AI82" i="2"/>
  <c r="AI81" i="2"/>
  <c r="AI80" i="2"/>
  <c r="AI79" i="2"/>
  <c r="AK78" i="2"/>
  <c r="AJ78" i="2"/>
  <c r="AI78" i="2"/>
  <c r="AI77" i="2"/>
  <c r="AI76" i="2"/>
  <c r="AI75" i="2"/>
  <c r="AI74" i="2"/>
  <c r="AK73" i="2"/>
  <c r="AJ73" i="2"/>
  <c r="AI73" i="2"/>
  <c r="AK72" i="2"/>
  <c r="AJ72" i="2"/>
  <c r="AI72" i="2"/>
  <c r="AI71" i="2"/>
  <c r="AI70" i="2"/>
  <c r="AI59" i="2"/>
  <c r="AK58" i="2"/>
  <c r="AJ58" i="2"/>
  <c r="AI58" i="2"/>
  <c r="AK57" i="2"/>
  <c r="AJ57" i="2"/>
  <c r="AI57" i="2"/>
  <c r="AI56" i="2"/>
  <c r="AI55" i="2"/>
  <c r="AI54" i="2"/>
  <c r="AI53" i="2"/>
  <c r="AK52" i="2"/>
  <c r="AJ52" i="2"/>
  <c r="AI52" i="2"/>
  <c r="AK51" i="2"/>
  <c r="AJ51" i="2"/>
  <c r="AI51" i="2"/>
  <c r="AI50" i="2"/>
  <c r="AI49" i="2"/>
  <c r="AI48" i="2"/>
  <c r="AI47" i="2"/>
  <c r="AK46" i="2"/>
  <c r="AJ46" i="2"/>
  <c r="AI46" i="2"/>
  <c r="AI45" i="2"/>
  <c r="AI44" i="2"/>
  <c r="AI43" i="2"/>
  <c r="AI42" i="2"/>
  <c r="AI41" i="2"/>
  <c r="AI40" i="2"/>
  <c r="AI39" i="2"/>
  <c r="AI38" i="2"/>
  <c r="AI37" i="2"/>
  <c r="AI36" i="2"/>
  <c r="AI35" i="2"/>
  <c r="AI34" i="2"/>
  <c r="AI33" i="2"/>
  <c r="AI32" i="2"/>
  <c r="AK31" i="2"/>
  <c r="AJ31" i="2"/>
  <c r="AI31" i="2"/>
  <c r="AI30" i="2"/>
  <c r="AI29" i="2"/>
  <c r="AI28" i="2"/>
  <c r="AI27" i="2"/>
  <c r="AI26" i="2"/>
  <c r="AI25" i="2"/>
  <c r="AI24" i="2"/>
  <c r="AI23" i="2"/>
  <c r="AI22" i="2"/>
  <c r="AI21" i="2"/>
  <c r="AI20" i="2"/>
  <c r="AI19" i="2"/>
  <c r="AI18" i="2"/>
  <c r="AI17" i="2"/>
  <c r="AI16" i="2"/>
  <c r="AI15" i="2"/>
  <c r="AI14" i="2"/>
  <c r="AI13" i="2"/>
  <c r="AI12" i="2"/>
  <c r="AI11" i="2"/>
  <c r="AI10" i="2"/>
  <c r="AK9" i="2"/>
  <c r="AJ9" i="2"/>
  <c r="AI9" i="2"/>
  <c r="AK125" i="2" l="1"/>
  <c r="AJ30" i="2"/>
  <c r="AJ29" i="2"/>
  <c r="AJ28" i="2"/>
  <c r="AJ27" i="2"/>
  <c r="AJ26" i="2"/>
  <c r="AJ25" i="2"/>
  <c r="AJ24" i="2"/>
  <c r="AJ23" i="2"/>
  <c r="AJ22" i="2"/>
  <c r="AJ21" i="2"/>
  <c r="AJ20" i="2"/>
  <c r="AJ19" i="2"/>
  <c r="AJ18" i="2"/>
  <c r="AJ17" i="2"/>
  <c r="AJ16" i="2"/>
  <c r="AJ15" i="2"/>
  <c r="AJ14" i="2"/>
  <c r="AJ13" i="2"/>
  <c r="AJ12" i="2"/>
  <c r="AJ11" i="2"/>
  <c r="AJ10" i="2"/>
  <c r="AJ45" i="2"/>
  <c r="AJ44" i="2"/>
  <c r="AJ43" i="2"/>
  <c r="AJ42" i="2"/>
  <c r="AJ41" i="2"/>
  <c r="AJ40" i="2"/>
  <c r="AJ39" i="2"/>
  <c r="AJ38" i="2"/>
  <c r="AJ37" i="2"/>
  <c r="AJ36" i="2"/>
  <c r="AJ35" i="2"/>
  <c r="AJ34" i="2"/>
  <c r="AJ33" i="2"/>
  <c r="AJ32" i="2"/>
  <c r="AJ50" i="2"/>
  <c r="AJ49" i="2"/>
  <c r="AJ48" i="2"/>
  <c r="AJ47" i="2"/>
  <c r="AJ56" i="2"/>
  <c r="AJ55" i="2"/>
  <c r="AJ54" i="2"/>
  <c r="AJ53" i="2"/>
  <c r="AJ71" i="2"/>
  <c r="AJ70" i="2"/>
  <c r="AJ69" i="2"/>
  <c r="AJ68" i="2"/>
  <c r="AJ67" i="2"/>
  <c r="AJ66" i="2"/>
  <c r="AJ65" i="2"/>
  <c r="AJ64" i="2"/>
  <c r="AJ63" i="2"/>
  <c r="AJ62" i="2"/>
  <c r="AJ61" i="2"/>
  <c r="AJ60" i="2"/>
  <c r="AJ59" i="2"/>
  <c r="AJ76" i="2"/>
  <c r="AJ75" i="2"/>
  <c r="AJ74" i="2"/>
  <c r="AJ85" i="2"/>
  <c r="AJ84" i="2"/>
  <c r="AJ83" i="2"/>
  <c r="AJ82" i="2"/>
  <c r="AJ81" i="2"/>
  <c r="AJ80" i="2"/>
  <c r="AJ79" i="2"/>
  <c r="AJ89" i="2"/>
  <c r="AJ88" i="2"/>
  <c r="AJ87" i="2"/>
  <c r="AJ93" i="2"/>
  <c r="AJ92" i="2"/>
  <c r="AJ91" i="2"/>
  <c r="AJ96" i="2"/>
  <c r="AJ95" i="2"/>
  <c r="AJ103" i="2"/>
  <c r="AJ102" i="2"/>
  <c r="AJ101" i="2"/>
  <c r="AJ100" i="2"/>
  <c r="AJ99" i="2"/>
  <c r="AJ98" i="2"/>
  <c r="AJ109" i="2"/>
  <c r="AJ108" i="2"/>
  <c r="AJ107" i="2"/>
  <c r="AJ106" i="2"/>
  <c r="AJ105" i="2"/>
  <c r="AJ116" i="2"/>
  <c r="AJ115" i="2"/>
  <c r="AJ114" i="2"/>
  <c r="AJ113" i="2"/>
  <c r="AJ112" i="2"/>
  <c r="AJ124" i="2"/>
  <c r="AJ123" i="2"/>
  <c r="AJ122" i="2"/>
  <c r="AJ121" i="2"/>
  <c r="AJ120" i="2"/>
  <c r="AJ119" i="2"/>
  <c r="AJ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8" authorId="0" shapeId="0" xr:uid="{00000000-0006-0000-0100-000005000000}">
      <text>
        <r>
          <rPr>
            <sz val="11"/>
            <color theme="1"/>
            <rFont val="Calibri"/>
            <scheme val="minor"/>
          </rPr>
          <t>======
ID#AAABdWrzhXU
Yaiza Katherine Pinto Guerrero    (2025-02-05 16:32:43)
@yecxy.salas@idartes.gov.co @yaneth.martin@idartes.gov.co 
@gloria.cogollo@idartes.gov.co 
Por favor cargar evidencias de la acción</t>
        </r>
      </text>
    </comment>
    <comment ref="G79" authorId="0" shapeId="0" xr:uid="{00000000-0006-0000-0100-000004000000}">
      <text>
        <r>
          <rPr>
            <sz val="11"/>
            <color theme="1"/>
            <rFont val="Calibri"/>
            <scheme val="minor"/>
          </rPr>
          <t>======
ID#AAABdWrzhXY
Yaiza Katherine Pinto Guerrero    (2025-02-05 16:33:02)
@yecxy.salas@idartes.gov.co @yaneth.martin@idartes.gov.co 
@gloria.cogollo@idartes.gov.co 
Por favor cargar evidencias de la acción
_Asignado a yecxy.salas@idartes.gov.co_</t>
        </r>
      </text>
    </comment>
    <comment ref="G80" authorId="0" shapeId="0" xr:uid="{00000000-0006-0000-0100-000003000000}">
      <text>
        <r>
          <rPr>
            <sz val="11"/>
            <color theme="1"/>
            <rFont val="Calibri"/>
            <scheme val="minor"/>
          </rPr>
          <t>======
ID#AAABdWrzhXc
Yaiza Katherine Pinto Guerrero    (2025-02-05 16:33:09)
@yecxy.salas@idartes.gov.co @yaneth.martin@idartes.gov.co 
@gloria.cogollo@idartes.gov.co 
Por favor cargar evidencias de la acción
_Asignado a yecxy.salas@idartes.gov.co_</t>
        </r>
      </text>
    </comment>
    <comment ref="G83" authorId="0" shapeId="0" xr:uid="{00000000-0006-0000-0100-000002000000}">
      <text>
        <r>
          <rPr>
            <sz val="11"/>
            <color theme="1"/>
            <rFont val="Calibri"/>
            <scheme val="minor"/>
          </rPr>
          <t>======
ID#AAABdWrzhXg
Yaiza Katherine Pinto Guerrero    (2025-02-05 16:33:35)
@yaneth.martin@idartes.gov.co 
@claudia.agudelo@idartes.gov.co 
Por favor cargar evidencias de la acción
_Asignado a claudia.agudelo@idartes.gov.co_</t>
        </r>
      </text>
    </comment>
    <comment ref="G100" authorId="0" shapeId="0" xr:uid="{00000000-0006-0000-0100-000001000000}">
      <text>
        <r>
          <rPr>
            <sz val="11"/>
            <color theme="1"/>
            <rFont val="Calibri"/>
            <scheme val="minor"/>
          </rPr>
          <t>======
ID#AAABfGbGs0E
Yaiza Katherine Pinto Guerrero    (2025-03-03 15:39:43)
@jared.forero@idartes.gov.co
_Asignado a jared.forero@idartes.gov.co_</t>
        </r>
      </text>
    </comment>
  </commentList>
  <extLst>
    <ext xmlns:r="http://schemas.openxmlformats.org/officeDocument/2006/relationships" uri="GoogleSheetsCustomDataVersion2">
      <go:sheetsCustomData xmlns:go="http://customooxmlschemas.google.com/" r:id="rId1" roundtripDataSignature="AMtx7mgvFy6BbI3DjdeAH6+KQ2KoLQdGkA=="/>
    </ext>
  </extLst>
</comments>
</file>

<file path=xl/sharedStrings.xml><?xml version="1.0" encoding="utf-8"?>
<sst xmlns="http://schemas.openxmlformats.org/spreadsheetml/2006/main" count="1810" uniqueCount="980">
  <si>
    <t>DIRECCIONAMIENTO ESTRATÉGICO INSTITUCIONAL</t>
  </si>
  <si>
    <t>CODIGO: DIR-F-39</t>
  </si>
  <si>
    <t>VERSIÓN:  02</t>
  </si>
  <si>
    <t>MATRIZ PLAN DE SOSTENBILIDAD MIPG</t>
  </si>
  <si>
    <t>FECHA: 16/01/2024</t>
  </si>
  <si>
    <t>PAG. 1 de 3</t>
  </si>
  <si>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</si>
  <si>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</si>
  <si>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</si>
  <si>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</si>
  <si>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</si>
  <si>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</si>
  <si>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</si>
  <si>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</si>
  <si>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</si>
  <si>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</si>
  <si>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</si>
  <si>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</si>
  <si>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</si>
  <si>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</si>
  <si>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</si>
  <si>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</si>
  <si>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t>
  </si>
  <si>
    <t>Dependencia responsable implementación política</t>
  </si>
  <si>
    <t>F</t>
  </si>
  <si>
    <t>ASPECTOS CLAVE DE LA POLÍTICA
(Manual Operativo MIPG V5)</t>
  </si>
  <si>
    <t>Lineamientos a tener en cuenta para el cumplimiento de la política y a su vez el aseguramiento del MIPG</t>
  </si>
  <si>
    <t>G</t>
  </si>
  <si>
    <t>RESPONSABLE DESIGNADO/- 
UNIDAD DE GESTIÓN</t>
  </si>
  <si>
    <t>Es la persona o unidad de gestión encargada de realizar la actividad. Esto se debe a que algunas actividades las realizan unidades de gestión diferentes de la unidad a cargo de la política</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</si>
  <si>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</si>
  <si>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</si>
  <si>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</si>
  <si>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</si>
  <si>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No. De Producto</t>
  </si>
  <si>
    <t>Cada producto tendrá una numeración para facilitar el reporte de las evidencias. Este se compone el número de la política y de actividad. Ej Politica de Integridad - #2
el primer producto formulado de la politica de integridad será: 2.1</t>
  </si>
  <si>
    <t xml:space="preserve">J </t>
  </si>
  <si>
    <t>META O PRODUCTO</t>
  </si>
  <si>
    <t>Resultado esperado en relación con la acción a implementar.</t>
  </si>
  <si>
    <t>K-AH</t>
  </si>
  <si>
    <t>CRONOGRAMA: Porcentaje Programado y Porcentaje Ejecutado</t>
  </si>
  <si>
    <t>Corresponde a la programación para entregar la meta o producto y los avances de la meta o producto ejecutado.</t>
  </si>
  <si>
    <t>AI</t>
  </si>
  <si>
    <t>TOTAL ACUMULADO</t>
  </si>
  <si>
    <t>Porcentade de avance acumulado por actividad</t>
  </si>
  <si>
    <t>AJ</t>
  </si>
  <si>
    <t>PONDERADO POR ACTIVIDAD</t>
  </si>
  <si>
    <t>Porcentaje de avance asignado a cada actividad según cronograma</t>
  </si>
  <si>
    <t>AK</t>
  </si>
  <si>
    <t>PONDERADO POR POLÍTICA</t>
  </si>
  <si>
    <t xml:space="preserve">Porcentaje de avance asignado a cada política </t>
  </si>
  <si>
    <t>AL</t>
  </si>
  <si>
    <t>ENLACE DE EVIDENCIAS</t>
  </si>
  <si>
    <t>Enlace que direcciona a las carpetas de evidencias por actividad</t>
  </si>
  <si>
    <t>AM</t>
  </si>
  <si>
    <t>MONITOREO Y REVISIÓN
Primera Línea de Defensa
(Autocontrol con justificación de los avances)</t>
  </si>
  <si>
    <t>Reporte de evidencias sobre el avance, acción a implementar.
(Esta casilla se actualizará de acuerdo con el seguimiento trimestral)</t>
  </si>
  <si>
    <t>AN</t>
  </si>
  <si>
    <t>MONITOREO Y REVISIÓN
Segunda Línea de Defensa
(Autoevaluación)</t>
  </si>
  <si>
    <t>Seguimiento a las evidencias de avance reportadas por la primera línea de defensa.
(Esta casilla se actualizará de acuerdo con el seguimiento trimestral)</t>
  </si>
  <si>
    <t>RESULTADOS FURAG</t>
  </si>
  <si>
    <t>Esta hoja está destinada para relacionar los resultados del FURAG con el fin de realizar un comparativo con la vigencia inmediatamente anterior</t>
  </si>
  <si>
    <t>GRÁFICO RESULTADOS (VIGENCIA ANTERIOR/ACTUAL)</t>
  </si>
  <si>
    <t>Corresponde a los gráficos de power BI del DAFP, que permite visualizar el comparativo de los resultados en la implementación del MIPG por vigencia</t>
  </si>
  <si>
    <t>RESULTADOS FURAG POR POLÍTICA</t>
  </si>
  <si>
    <t>Resultado obtenido por política en la MDI</t>
  </si>
  <si>
    <t>RECOMENDACIONES FURAG POLÍTICA</t>
  </si>
  <si>
    <t>Se relacionan las recomendaciones más recientes dadas por el DAFP a la entidad de acuerdo con los resultados de la entidad</t>
  </si>
  <si>
    <t>MATRIZ PLAN DE SOSTENIBILIDAD DEL MIPG</t>
  </si>
  <si>
    <t>PÁG 2 de 3</t>
  </si>
  <si>
    <t xml:space="preserve">CRONOGRAMA </t>
  </si>
  <si>
    <t>Enlace para evidencias</t>
  </si>
  <si>
    <t>MONITOREO Y REVISIÓN</t>
  </si>
  <si>
    <t>CICLO DEMING PHVA</t>
  </si>
  <si>
    <t>No.</t>
  </si>
  <si>
    <t>DEPENDENDENCIA LIDER DE POLÍTICA</t>
  </si>
  <si>
    <t>ASPECTOS CLAVE DE LA POLÍTICA 
(Manual Operativo MIPG V6)</t>
  </si>
  <si>
    <t xml:space="preserve">ACCIÓN A IMPLEMENTAR </t>
  </si>
  <si>
    <t>ENERO</t>
  </si>
  <si>
    <t>FEBRERO</t>
  </si>
  <si>
    <t>MARZO</t>
  </si>
  <si>
    <t>ABRIL</t>
  </si>
  <si>
    <t>MAYO</t>
  </si>
  <si>
    <t>JUNIO</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</si>
  <si>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</si>
  <si>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</si>
  <si>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</si>
  <si>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</si>
  <si>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</si>
  <si>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</si>
  <si>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</si>
  <si>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</si>
  <si>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</si>
  <si>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</si>
  <si>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 xml:space="preserve">DIMENSIÓN I:
Talento Humano
</t>
  </si>
  <si>
    <t xml:space="preserve">Gestión Estratégica del Talento Humano
</t>
  </si>
  <si>
    <t>Subdirección Administrativa y Financiera - Equipo de Talento Humano</t>
  </si>
  <si>
    <t>Plan Estratégico de Gestión del Talento Humano
Plan Institucional para respuesta a Emergencias
Plan Anual de Vacantes
Plan de Bienestar e Incentivos
Plan Institucional de Capacitación
Plan de Previsión de Talento Humano
Plan estratégico de seguridad vial (PESV)</t>
  </si>
  <si>
    <t>Ana Gómez</t>
  </si>
  <si>
    <t>Realizar actualización documental del proceso de Gestión del talento humano</t>
  </si>
  <si>
    <t>1.1.</t>
  </si>
  <si>
    <t>Caracterización de Gestión del Talento Humano actualizada de acuerdo con la modificación y separación del proceso de Gestión en Seguridad y Salud en el trabajo</t>
  </si>
  <si>
    <t>EVIDENCIAS POLÍTICA 1</t>
  </si>
  <si>
    <t>Alejandra Malaver</t>
  </si>
  <si>
    <t>1.2.</t>
  </si>
  <si>
    <t>Realizar derogación de todos los tipos documentales relacionados con el proceso de Gestión en Seguridad y Salud en el trabajo</t>
  </si>
  <si>
    <t>Realizar actualización documental del proceso de Gestión en Seguridad y Salud en el Trabajo</t>
  </si>
  <si>
    <t>1.3.</t>
  </si>
  <si>
    <t>Realizar la respectiva migración de la documentación de Gestión en Seguridad en el Trabajo</t>
  </si>
  <si>
    <t>Elaborar  "Reporte Plan TH" para revisar el avance de la ejecución del plan estratégico de talento humano</t>
  </si>
  <si>
    <t>1.4.</t>
  </si>
  <si>
    <t>Informe cualitativo de seguimiento proyecto de Inversión 8006</t>
  </si>
  <si>
    <t>Cumplir con la vinculación de las personas de conformidad con la Ley 909 del 2004 y el Decreto 1083 del 2015, a través de los concursos de méritos que realiza la Comisión Nacional del Servicio Civil- CNSC y garantiza la igualdad de oportunidades durante su ciclo laboral ingreso, desarrollo, ascenso y retiro del servicio público.</t>
  </si>
  <si>
    <t>1.5.</t>
  </si>
  <si>
    <t>Certificado mensual reporte Talento Humano Sideap</t>
  </si>
  <si>
    <t>Actualizar mensualmente la matriz de empleos que se encuentran en vacancia definitiva o transitoria</t>
  </si>
  <si>
    <t>1.6.</t>
  </si>
  <si>
    <t xml:space="preserve">Matriz de empleos mensual que se encuentran en vacancia definitiva y transitoria, con su correspondiente forma de provisión </t>
  </si>
  <si>
    <t>Realizar inducción y reinducción</t>
  </si>
  <si>
    <t>1.7.</t>
  </si>
  <si>
    <t>Reporte semestral de la plataforma moodle - Gestión de conocimiento</t>
  </si>
  <si>
    <t>Jeraldint Martínez</t>
  </si>
  <si>
    <t>Ejecutar el programa de Transparencia y Ética Pública en su componente 7.</t>
  </si>
  <si>
    <t>1.8.</t>
  </si>
  <si>
    <t>Cronograma de ejecución programa de Transparencia y Ética Pública</t>
  </si>
  <si>
    <t>Adelantar acciones para la identificación de la cultura organizacional, a partir de los lineamientos dados por el DASCD</t>
  </si>
  <si>
    <t>1.9.</t>
  </si>
  <si>
    <t>Informe de resultados de identificación de cultura organizacional</t>
  </si>
  <si>
    <t>Gestionar cronograma de intervenciones y actividades a partir del diagnóstico de cultura organizacional</t>
  </si>
  <si>
    <t>1.10.</t>
  </si>
  <si>
    <t>Cronograma de actividades para trabajar cultura organizacional</t>
  </si>
  <si>
    <t>Matriz de seguimiento de funcionarias beneficiadas a través de la estrategia de salas amigas</t>
  </si>
  <si>
    <t>1.11.</t>
  </si>
  <si>
    <t>Reporte trimestral de seguimiento de funcionarias beneficiadas a través de la estrategia de salas amigas</t>
  </si>
  <si>
    <t>Realizar encuesta de morbilidad sentida con el fin de actualizar los Sistemas de Vigilancia Epidemiológica, ser socializados a la comunidad institucional y para el tercer trimestre se actualizará la documentación relacionada.</t>
  </si>
  <si>
    <t>1.12.</t>
  </si>
  <si>
    <t>- Resultados de la Encuesta de morbilidad sentida.
- Socialización a la comunidad institucional.
- Documentos del Sistema de vigilancia epidemiológica- SVE.</t>
  </si>
  <si>
    <t>Elaborar la documentación relacionada con la Gestión del Cambio de la Entidad y socializar con la comunidad institucional.</t>
  </si>
  <si>
    <t>1.13.</t>
  </si>
  <si>
    <t>- 1 procedimiento de gestión del Cambio
-1 formato de gestión del Cambio</t>
  </si>
  <si>
    <t>Informar a la comunidad acerca de la desconexión laboral y establecer el número de mujeres y hombres beneficiadas con esta estrategia</t>
  </si>
  <si>
    <t>1.14.</t>
  </si>
  <si>
    <t>3 piezas comunicativas de socialización sobre la desconexión laboral.</t>
  </si>
  <si>
    <t>33.3%</t>
  </si>
  <si>
    <t>Realizar actualización de la información en el SIDEAP</t>
  </si>
  <si>
    <t>1.15.</t>
  </si>
  <si>
    <t>Matriz de seguimiento de la información en el SIDEAP</t>
  </si>
  <si>
    <t xml:space="preserve">Generar acciones para el cumplimiento de lo establecido en el Decreto 1800 de 2019
</t>
  </si>
  <si>
    <t>1.16.</t>
  </si>
  <si>
    <t>Reporte de las acciones adelantadas para cumplimiento del Decreto 1800 de 2019</t>
  </si>
  <si>
    <t>Adelantar mesas de trabajo con la OAPTI para avanzar el protocolo de inducción y reinducción</t>
  </si>
  <si>
    <t>1.17.</t>
  </si>
  <si>
    <t>Protocolo de Inducción y reinducción</t>
  </si>
  <si>
    <t>Publicación y socialización del protocolo para atender casos de acoso laboral en la Entidad en conjunto con el Comité de Convivencia Laboral y  socializar a la comunidad institucional.</t>
  </si>
  <si>
    <t>1.18.</t>
  </si>
  <si>
    <t>-Protocolo para atender casos de acoso laboral en la Entidad aprobado y socializado</t>
  </si>
  <si>
    <t xml:space="preserve">Elaborar protocolo para la atención a violencias contra las mujeres </t>
  </si>
  <si>
    <t>1.19.</t>
  </si>
  <si>
    <t xml:space="preserve">Protocolo para la atención a violencias contra las mujeres </t>
  </si>
  <si>
    <t>Concertar y formalizar los acuerdos de gestión suscritos con los gerentes públicos durante los primeros 4 meses de gestión.</t>
  </si>
  <si>
    <t>1.20.</t>
  </si>
  <si>
    <t>Concertación de compromisos</t>
  </si>
  <si>
    <t>Implementar acciones de mejora con base en los resultados de medición del clima laboral.</t>
  </si>
  <si>
    <t>1.21.</t>
  </si>
  <si>
    <t>Cronograma de ejecución de las actividades ejecutadas en el marco de los resultados de la medición de clima laboral del DASCD</t>
  </si>
  <si>
    <t>Actualizar los documentos relacionados con el retiro y entrega de puesto de trabajo</t>
  </si>
  <si>
    <t>1.22.</t>
  </si>
  <si>
    <t>Actualización documental relacionada con el retiro y entrega de puesto de trabajo</t>
  </si>
  <si>
    <t>66%%</t>
  </si>
  <si>
    <t>33%%</t>
  </si>
  <si>
    <t>Integridad</t>
  </si>
  <si>
    <t>Código de integridad
Sensibilización sobre la gestión de conflictos de intereses entre los directivos, servidores de áreas con riesgo de conflictos de intereses y cargos de inspección, vigilancia y control.</t>
  </si>
  <si>
    <t>Elaborar la política de Integridad</t>
  </si>
  <si>
    <t>2.1.</t>
  </si>
  <si>
    <t>-Política de Integridad aprobada y publicada en el mapa de procesos
-Socialización Política de Integridad</t>
  </si>
  <si>
    <t>EVIDENCIAS POLÍTICA 2</t>
  </si>
  <si>
    <t>Formular o actualizar la estrategia anual de integridad pública y cronograma de trabajo</t>
  </si>
  <si>
    <t>2.2.</t>
  </si>
  <si>
    <t>Estrategia anual de integridad pública actualizada</t>
  </si>
  <si>
    <t xml:space="preserve">Evaluar y hace seguimiento a la implementación de la estrategia anual de integridad pública </t>
  </si>
  <si>
    <t>2.3.</t>
  </si>
  <si>
    <t>Informe de seguimiento estrategia anual de integridad pública</t>
  </si>
  <si>
    <t>Seguimiento al indicador de gestión de cumplimiento del programa de integridad</t>
  </si>
  <si>
    <t>2.4.</t>
  </si>
  <si>
    <t>Reporte de indicador del programa de integridad</t>
  </si>
  <si>
    <t xml:space="preserve">Reporte de cumplimiento de la Ley 2013 de 2019 (Aplicativo por la Integridad Pública) y del Decreto 830 de 2021
</t>
  </si>
  <si>
    <t>2.5.</t>
  </si>
  <si>
    <t>Matriz de seguimiento declaración de renta Directivos</t>
  </si>
  <si>
    <t>Aida Cogollo</t>
  </si>
  <si>
    <t>Presentar informes mensual  y semestrales sobre la atención de las PQRS</t>
  </si>
  <si>
    <t>2.6.</t>
  </si>
  <si>
    <t>Informes mensual y semestral de atención de la PQRS</t>
  </si>
  <si>
    <t>Ana Gómez
Jeraldint Martínez</t>
  </si>
  <si>
    <t>Ejecutar el cronograma de trabajo de gestores de integridad</t>
  </si>
  <si>
    <t>2.7.</t>
  </si>
  <si>
    <t>Cronograma de trabajo de gestores de integridad</t>
  </si>
  <si>
    <t xml:space="preserve">
Preservar la memoria y aprendizaje institucional de la política de integridad pública</t>
  </si>
  <si>
    <t>2.8.</t>
  </si>
  <si>
    <t>Registro de actividades desarrolladas en referencia a la política de integridad pública en la carpeta NAS</t>
  </si>
  <si>
    <t>Revisar un caso de buenas prácticas de integridad en el Distrito</t>
  </si>
  <si>
    <t>2.9.</t>
  </si>
  <si>
    <t>Consultar Entidades Distritales para socializar  un caso de buenas prácticas en la Entidad (pieza comunicativa)</t>
  </si>
  <si>
    <t>Seguimiento al reporte del cumplimiento de la declaración de conflicto de interés por parte de los funcionarios (Anual).</t>
  </si>
  <si>
    <t>2.10.</t>
  </si>
  <si>
    <t>Matriz de seguimiento de reporte de la declaración de conflicto de interés (Anual).</t>
  </si>
  <si>
    <t>Jared Forero</t>
  </si>
  <si>
    <t xml:space="preserve">Elaborar una matriz de seguimiento a los contratistas que actualizan dentro del término la declaración de conflictos de interés en el sideap </t>
  </si>
  <si>
    <t>2.11.</t>
  </si>
  <si>
    <t xml:space="preserve">matriz de seguimiento a los contratistas que actualizan dentro del término la declaración de conflictos de interés en el sideap </t>
  </si>
  <si>
    <t>Verificar si existen canales de denuncia externos para socializar a la comunidad institucional</t>
  </si>
  <si>
    <t>2.12.</t>
  </si>
  <si>
    <t>Socializar una pieza comunicativa con los canales de denuncia externos, sí existen</t>
  </si>
  <si>
    <t xml:space="preserve">Aida Cogollo
Yecxy Salas </t>
  </si>
  <si>
    <t>Se gestionará una capacitación con el fin de socializar lo relacionado con denuncias de irregularidades</t>
  </si>
  <si>
    <t>2.13.</t>
  </si>
  <si>
    <t>Soportes de la gestión y acta de capacitación</t>
  </si>
  <si>
    <t>Realizar seguimiento a las presuntas denuncias realizadas por faltas al código de integridad</t>
  </si>
  <si>
    <t>2.14.</t>
  </si>
  <si>
    <t xml:space="preserve"> Acta de seguimiento cuatrimestral por presuntas denuncias realizadas por faltas al código de integridad</t>
  </si>
  <si>
    <t>Incluir en los procesos de inducción el curso de integridad, transparencia y lucha contra la corrupción.</t>
  </si>
  <si>
    <t>2.15.</t>
  </si>
  <si>
    <t>Correo de invitación a los funcionarios y contratistas para realizar el curso</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</si>
  <si>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</si>
  <si>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</si>
  <si>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</si>
  <si>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</si>
  <si>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</si>
  <si>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Anyela Gonzalez</t>
  </si>
  <si>
    <t xml:space="preserve">Realizar seguimiento periodico a los indicadores de Gestión propuestos por las unidades de Gestión de Idartes </t>
  </si>
  <si>
    <t>3.1.</t>
  </si>
  <si>
    <t>Informe de seguimiento a indicadores de gestión ( semestral)</t>
  </si>
  <si>
    <t>EVIDENCIAS POLÍTICA 3</t>
  </si>
  <si>
    <t>Catalina Posada
Equipo MIPG-OAPTI</t>
  </si>
  <si>
    <t xml:space="preserve"> Asistir técnicamente a las unidades de gestión en la actualización documental de sus procesos</t>
  </si>
  <si>
    <t>3.2.</t>
  </si>
  <si>
    <t>Informe semestral de actualización de gestión de documentos por proceso</t>
  </si>
  <si>
    <t xml:space="preserve">Catalina Posada  </t>
  </si>
  <si>
    <t>Seguimiento semestral a la información documental registrada en el mapa de procesos de la entidad</t>
  </si>
  <si>
    <t>3.3.</t>
  </si>
  <si>
    <t>Seguimiento semestral ( matriz de reporte de observaciones)</t>
  </si>
  <si>
    <t>Sandra Ávila</t>
  </si>
  <si>
    <t>Elaborar informe de caracterización de usuarios</t>
  </si>
  <si>
    <t>3.4.</t>
  </si>
  <si>
    <t>Informe de caracterización de usuarios</t>
  </si>
  <si>
    <t>Carlos Mendez</t>
  </si>
  <si>
    <t>Realizar seguimiento al plan de acción anual (Decreto 612)</t>
  </si>
  <si>
    <t>3.5.</t>
  </si>
  <si>
    <t>Seguimiento al plan de acción anual (Decreto 612)</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</si>
  <si>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</si>
  <si>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</si>
  <si>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</si>
  <si>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Miguel Quintero</t>
  </si>
  <si>
    <t>Ejecución general del presupuesto, compromiso, giros y reservas presupuestales</t>
  </si>
  <si>
    <t>4.1.</t>
  </si>
  <si>
    <t>Programar y ejecutar, los compromisos y giros de la vigencia, y reservas presupuestales de la vigencia anterior.</t>
  </si>
  <si>
    <t>EVIDENCIAS POLÍTICA 4</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</si>
  <si>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</si>
  <si>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</si>
  <si>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</si>
  <si>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Actualizar el Plan Anual de Adquisiciones en secop ii</t>
  </si>
  <si>
    <t>5.1.</t>
  </si>
  <si>
    <t>EVIDENCIAS POLÍTICA 5</t>
  </si>
  <si>
    <t xml:space="preserve">Orientación acerca de la estructuración de procesos  de contratación pública </t>
  </si>
  <si>
    <t>5.2.</t>
  </si>
  <si>
    <t xml:space="preserve">una Orientación acerca de la estructuración de procesos  de contratación pública </t>
  </si>
  <si>
    <t xml:space="preserve">ORIENTACIÓN FRENTE AL USO DE LA BOLSA MERCANTIL EN EL ANALISIS ECONOMICO FRENTE A LOS PROCESOS </t>
  </si>
  <si>
    <t>5.3.</t>
  </si>
  <si>
    <t xml:space="preserve">UNA ORIENTACIÓN FRENTE AL USO DE LA BOLSA MERCANTIL EN EL ANALISIS ECONOMICO FRENTE A LOS PROCESOS </t>
  </si>
  <si>
    <t>Publicar la información contractual de acuerdo al esquema de publicación en el link de transparencia</t>
  </si>
  <si>
    <t>5.4.</t>
  </si>
  <si>
    <t xml:space="preserve">Actualización de documentos asociados al proceso de gestión contractal </t>
  </si>
  <si>
    <t>5.5.</t>
  </si>
  <si>
    <t>Reporte de creación, actualización y/o derogación documental asociados al proceso contractual</t>
  </si>
  <si>
    <t xml:space="preserve">DIMENSIÓN III:
Gestión para Resultados con Valores
</t>
  </si>
  <si>
    <t xml:space="preserve">Fortalecimiento Organizacional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</si>
  <si>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</si>
  <si>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</si>
  <si>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Catalina Posada</t>
  </si>
  <si>
    <t>Reportar las actualizaciones realizadas a la documentación del mapa de procesos con miras a garantizar el enfoque por procesos en la entidad a través de los acompañmientos técnicos a los lideres de procesos</t>
  </si>
  <si>
    <t>6.1.</t>
  </si>
  <si>
    <t>Reporte semestral de las actualizaciones realizadas a la documentación del mapa de procesos</t>
  </si>
  <si>
    <t>EVIDENCIAS POLÍTICA 6</t>
  </si>
  <si>
    <t xml:space="preserve">Gobierno Digital
</t>
  </si>
  <si>
    <t>Oficina Asesora de Comunicaciones 
Oficina Asesora de Planeación y Tecnologías de la información</t>
  </si>
  <si>
    <t>Seguridad de la información
Arquitectura empresarial
Servicios ciudadanos digitales</t>
  </si>
  <si>
    <t>Maryury Forero</t>
  </si>
  <si>
    <t>Articular acciones con las  Unidades de Gestión misionales en los diferentes proyectos con la ciudadanía</t>
  </si>
  <si>
    <t>7.1.</t>
  </si>
  <si>
    <t xml:space="preserve">Acciones ejecutadas por las Misionales </t>
  </si>
  <si>
    <t>EVIDENCIAS POLÍTICA 7</t>
  </si>
  <si>
    <t>Unificar y cargar los productos implementados de arquitectura empresarial (Sistemas de Información, Seguridad de la Información e Infraestructura TI) en la unidad compartida del proceso de TI para centralizar y acceder a la información.</t>
  </si>
  <si>
    <t>7.2.</t>
  </si>
  <si>
    <t>Información disponible en la unidad compartida de TI</t>
  </si>
  <si>
    <t>Documentar las lecciones aprendidas en el marco de la gestión de los sistemas de información (desarrollo y actualización).</t>
  </si>
  <si>
    <t>7.3.</t>
  </si>
  <si>
    <t>Un documento de lecciones aprendidas respecto a la implementación de metodologías para la gestión de software</t>
  </si>
  <si>
    <t>Proponer al CIGD la propuesta del curso del MSPI en la plataforma Moodle</t>
  </si>
  <si>
    <t>7.4.</t>
  </si>
  <si>
    <t>Acta de socialización al CIGD del curso del MSPI</t>
  </si>
  <si>
    <t>Revisar y actualizar el procedimiento de gestión de incidentes de seguridad de la información</t>
  </si>
  <si>
    <t>7.5.</t>
  </si>
  <si>
    <t>Procedimiento de incidentes de seguridad de la información oficializado en COMUNICARTE</t>
  </si>
  <si>
    <t xml:space="preserve">1. Realizar mesas de articulacion con la secretaria de cultura para la implementación de la plataforma X-ROAD 
2. Gestionar la vinculación a los servicios ciudadanos digitales
</t>
  </si>
  <si>
    <t>7.6.</t>
  </si>
  <si>
    <t>1. Evidencias de las sesiones efectudas
2. Evidencia de la gestión efectuada con la Agencia Nacional Digital</t>
  </si>
  <si>
    <t>Implementar  los proyectos estratégicos del Plan Estratégico de Tecnologias de la Información-PETI del 2024</t>
  </si>
  <si>
    <t>7.7.</t>
  </si>
  <si>
    <t>Reporte cuatrimestral plan 612</t>
  </si>
  <si>
    <t>Elaborar y/o actualizar los catálogos de datos que se publiquen en los portales de datos abiertos, así como producir insumos de información requeridos por las estrategias de gobierno abierto</t>
  </si>
  <si>
    <t>7.8.</t>
  </si>
  <si>
    <t>Catálogos de datos con tratamiento de anonimización (cuando aplique) para la publicación en portales de datos abiertos y estrategias de gobierno abierto</t>
  </si>
  <si>
    <t xml:space="preserve">Gestionar, en caso de que aplique, la expedición de la Licencia de datos abiertos, actividad que se efectua en conjunto con la Oficina Asesora Jurídica. </t>
  </si>
  <si>
    <t>7.9.</t>
  </si>
  <si>
    <t>Evidencias de la gestión para el licenciamiento</t>
  </si>
  <si>
    <t>Implementar acciones del Plan de recuperacion de desastres de Tecnologias de la Informacion de acuerdo a las capacidades del Idartes (DRP)</t>
  </si>
  <si>
    <t>7.10.</t>
  </si>
  <si>
    <t>Actividades implementadas del DRP</t>
  </si>
  <si>
    <t>Aplicar el autodiagnostico del MINTIC para detectar avances que se ha tenido desde las misionales para la transformación digital territorial</t>
  </si>
  <si>
    <t>7.11.</t>
  </si>
  <si>
    <t>Autodiagnostico Ciudades y Territorios Inteligentes</t>
  </si>
  <si>
    <t>Revisar con la OAPTI el cumplimiento de los trámites que se encuentran actualmente publicados en la página web del Idartes.</t>
  </si>
  <si>
    <t>7.12.</t>
  </si>
  <si>
    <t>Reunión con el equipo de OAPTI</t>
  </si>
  <si>
    <t>Revisar con la OAPTI el cumplimiento de los mecanismos para la participación de los ciudadanos que se encuentra actualmente publicado en la página web del Idartes.</t>
  </si>
  <si>
    <t>7.13.</t>
  </si>
  <si>
    <t>Realizar gestión para el servicio de carpeta ciudada digital con la Agencia Nacional Digital.</t>
  </si>
  <si>
    <t>7.14.</t>
  </si>
  <si>
    <t>Correo de solicitud con la Agencia Nacional Digital</t>
  </si>
  <si>
    <t xml:space="preserve">Seguridad Digital
</t>
  </si>
  <si>
    <t>Gestión de riesgos de seguridad digital</t>
  </si>
  <si>
    <t>Implementar las actividades formuladas en el Plan de Seguridad y Privacidad de la Información</t>
  </si>
  <si>
    <t>8.1.</t>
  </si>
  <si>
    <t>EVIDENCIAS POLÍTICA 8</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</si>
  <si>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</si>
  <si>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</si>
  <si>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Fortalecer la Política de prevención de Daño Antijuridico en el análisis de causas de mayor probabilidad de pérdida con el fin de desarrollar acciones al interior de la Entidad y así mitigar la posible pérdida.</t>
  </si>
  <si>
    <t>9.1.</t>
  </si>
  <si>
    <t>Política de prevención de Daño Antijurídico formalizada</t>
  </si>
  <si>
    <t>EVIDENCIAS POLÍTICA 9</t>
  </si>
  <si>
    <t>Crear un procedimiento de pagos de sentencias</t>
  </si>
  <si>
    <t>9.2.</t>
  </si>
  <si>
    <t>1 Procedimiento de pagos de sentencias</t>
  </si>
  <si>
    <t>Realizar la verificación de documentos de los funcionarios y/o contratistas que ejercen la defensa jurídica por parte de Entidad con el fin de corroborar si estos han realizado alguna certificación sobre la misma</t>
  </si>
  <si>
    <t>9.3.</t>
  </si>
  <si>
    <t>Reporte de verificación de los funcionarios y/o contratistas que ejercen la defensa jurídica</t>
  </si>
  <si>
    <t>Publicar la información relacionada con la defensa judicial de acuerdo al esquema de publicación en el link de transparencia</t>
  </si>
  <si>
    <t>9.4.</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</si>
  <si>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</si>
  <si>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</si>
  <si>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</si>
  <si>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</si>
  <si>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</si>
  <si>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</si>
  <si>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Yecxy Salas
Yaneth Martín</t>
  </si>
  <si>
    <t xml:space="preserve">Tomar como insumo los informes demográficos, geolocalización, PQRSD y encuestas de percepción internos para la actualización de la estrategia de servicios de la presente vigencia.   </t>
  </si>
  <si>
    <t>11.1.</t>
  </si>
  <si>
    <t>Estrategía anual de servicios del Instituto Distrital de las Artes - Idartes vigencia 2025</t>
  </si>
  <si>
    <t>EVIDENCIAS POLÍTICA 11</t>
  </si>
  <si>
    <t xml:space="preserve">Aida Cogollo </t>
  </si>
  <si>
    <t>Elaborar estrategia de servicios en el marco de la implementación del Modelo Distrital de Relacionamiento Integral con la Ciudadanía</t>
  </si>
  <si>
    <t>11.2.</t>
  </si>
  <si>
    <t xml:space="preserve">Yecxy Salas  </t>
  </si>
  <si>
    <t>Realizar seguimiento  de los escenarios de relacionamiento desde la mesa técnica</t>
  </si>
  <si>
    <t>11.3.</t>
  </si>
  <si>
    <t>Actas de seguimiento de los escenarios de relacionamiento desde la mesa técnica</t>
  </si>
  <si>
    <t>11.4.</t>
  </si>
  <si>
    <t>Informe semestral de seguimiento de los escenarios de relacionamiento</t>
  </si>
  <si>
    <t>Actualizar la caracterización del proceso de relacionamiento con la ciudadanía</t>
  </si>
  <si>
    <t>11.5.</t>
  </si>
  <si>
    <t>Caracterización del proceso actualizada</t>
  </si>
  <si>
    <t>Claudia Agudelo
Yaneth Martin</t>
  </si>
  <si>
    <t>Reportar informe demográfico de atenciones, pqrsd y encuestas de satisfacción</t>
  </si>
  <si>
    <t>11.6.</t>
  </si>
  <si>
    <t>Informe demográfico de atenciones, PQRSD y encuestas de satisfacción</t>
  </si>
  <si>
    <t>Elaborar protocolo Linea de Denuncia</t>
  </si>
  <si>
    <t>11.7.</t>
  </si>
  <si>
    <t>Protocolo Línea de Denuncia</t>
  </si>
  <si>
    <t>Yexcy Salas
Aida Cogollo</t>
  </si>
  <si>
    <t>Socializar el protocolo del canal de denuncia de la Entidad</t>
  </si>
  <si>
    <t>11.8.</t>
  </si>
  <si>
    <t>Pieza comunicativa de socialización</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</si>
  <si>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</si>
  <si>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</si>
  <si>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Generar alertas de cargues y actualizaciones en SUIT</t>
  </si>
  <si>
    <t>12.1.</t>
  </si>
  <si>
    <t>Correo de alertas para la actualización de SUIT</t>
  </si>
  <si>
    <t>EVIDENCIAS POLÍTICA 12</t>
  </si>
  <si>
    <t>Evaluar OPA´s y trámites inscritos en el SUIT para definir la necesidad de ajustes con respecto a la actualización del portafolio de servicios</t>
  </si>
  <si>
    <t>12.2.</t>
  </si>
  <si>
    <t>Reporte de las acciones adelantadas en la evaluación de trámites y OPA´s inscritos en SUIT</t>
  </si>
  <si>
    <t>Reportar trimestralmente la información de Trámites y OPA's en SUIT conforme a la designación de responsables</t>
  </si>
  <si>
    <t>12.3.</t>
  </si>
  <si>
    <t xml:space="preserve">Una alerta de registro de la información de las OPA's y Trámites en SUIT </t>
  </si>
  <si>
    <t xml:space="preserve">Publicar en la sección transparencia y acceso a la información pública del portal web información actualizada sobre la totalidad de los trámites que ofrece al ciudadano.                                 </t>
  </si>
  <si>
    <t>12.4.</t>
  </si>
  <si>
    <t>Publicación en la página web - link de Transparencia y acceso a la información pública</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</si>
  <si>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</si>
  <si>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</si>
  <si>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</si>
  <si>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13.1.</t>
  </si>
  <si>
    <t>1 Proceso de Gestión de Participación actualizado</t>
  </si>
  <si>
    <t>EVIDENCIAS POLÍTICA 13</t>
  </si>
  <si>
    <t>Sandra Ávila
Catalina Posada</t>
  </si>
  <si>
    <t>Reportar las acciones de participación el PTEP y otros planes como Gobierno Abierto</t>
  </si>
  <si>
    <t>13.2.</t>
  </si>
  <si>
    <t>Reporte de las acciones de participación en PETP</t>
  </si>
  <si>
    <t>Actualización del Menú Participa y todos sus botones, trabajando el lenguaje claro en las publicaciones del menú</t>
  </si>
  <si>
    <t>13.3.</t>
  </si>
  <si>
    <t>Cronograma  de trabajo en implementación con equipo Institucional de Participación para la actualización de los botones del Menú Participa</t>
  </si>
  <si>
    <t>Programa de capacitación en el marco de la implementación del Modelo Distrtial de Relacionamiento integral con la ciudadanía</t>
  </si>
  <si>
    <t>13.4.</t>
  </si>
  <si>
    <t>2 Actas de capacitación y sensibilización en importancia del lenguaje claro, enfoque diferencial, misionalidad de la Entidad y portafolio de servicios a los equipos de cara a la ciudadanía</t>
  </si>
  <si>
    <t>VERIFICAR Y ACTUAR</t>
  </si>
  <si>
    <t xml:space="preserve">DIMENSIÓN IV:
Evaluación de Resultados
</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</si>
  <si>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</si>
  <si>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</si>
  <si>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Reportar las actualizaciones realizadas a la documentación del mapa de procesos</t>
  </si>
  <si>
    <t>14.1</t>
  </si>
  <si>
    <t>EVIDENCIAS POLÍTICA 14</t>
  </si>
  <si>
    <t>Yaiza Pinto</t>
  </si>
  <si>
    <t>Adelantar un ejercicio de autodiagnóstico 
(solicitar acceso al autodiagnóstico de la política de Seguimiento y evaluación del desempeño institucional)</t>
  </si>
  <si>
    <t>14.2</t>
  </si>
  <si>
    <t>Solicitar concepto al DAFP, frente al acceso de los autodiagnósticos MIPG para las políticas.</t>
  </si>
  <si>
    <t xml:space="preserve">Relacionamiento a la ciudadanía
Cristina Restrepo
</t>
  </si>
  <si>
    <t>Evaluar la percepción de los grupos de valor</t>
  </si>
  <si>
    <t>14.3.</t>
  </si>
  <si>
    <t>Informe encuestas de grupos de valor</t>
  </si>
  <si>
    <t xml:space="preserve">DIMENSIÓN V:
Información y Comunicación
</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</si>
  <si>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</si>
  <si>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</si>
  <si>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</si>
  <si>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Divulgar el Programa de Transparencia y Acceso a la Información Pública a la comunidad institucional y al publico a travez del link de transparencia:
Medios digitales
Medios escritos</t>
  </si>
  <si>
    <t>15.1.</t>
  </si>
  <si>
    <t>Divulgación del programa de Transparencia y Acceso a la información Pública (2 piezas comunicativa)</t>
  </si>
  <si>
    <t>EVIDENCIAS POLÍTICA 15</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</si>
  <si>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</si>
  <si>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15.2.</t>
  </si>
  <si>
    <t>Publicación de los trámites en la página web</t>
  </si>
  <si>
    <t xml:space="preserve">Publicar en la sección transparencia y acceso a la información pública del portal web información actualizada sobre mecanismos para la participación de los ciudadanos, grupos de valor o grupos de interés en la formulación de políticas						</t>
  </si>
  <si>
    <t>15.3.</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</si>
  <si>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</si>
  <si>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15.4.</t>
  </si>
  <si>
    <t>Publicar la información relacionada con la defensa judicial y contractual de acuerdo al esquema de publicación en el link de transparencia</t>
  </si>
  <si>
    <t>Publicar el documento de Caracterización de usuarios de Idartes vigencia 2025</t>
  </si>
  <si>
    <t>15.5.</t>
  </si>
  <si>
    <t>Valentina Rey</t>
  </si>
  <si>
    <t xml:space="preserve">Ejecutar la estrategia de seguimiento de publicaciones en el link de transparencia       </t>
  </si>
  <si>
    <t>15.6.</t>
  </si>
  <si>
    <t>Informe cuatrimestral de seguimiento a las publicaciones en el link de transparencia</t>
  </si>
  <si>
    <t>Implementar una campaña de sensibilización de la Política de Transparencia, Acceso a la Información y Lucha Contra la Corrupción a la comunidad institucional</t>
  </si>
  <si>
    <t>15.7.</t>
  </si>
  <si>
    <t>4 campañas de sensibilización Link de transparencia y sus componentes</t>
  </si>
  <si>
    <t xml:space="preserve">Gestión documental
</t>
  </si>
  <si>
    <t>Subdirección Administrativa y Financiera - Equipo de Gestión Documental</t>
  </si>
  <si>
    <t>Gestión de archivos y de gestión documental
Administración de archivos
Procesos de la Gestión Documental</t>
  </si>
  <si>
    <t>Andry Parra</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</si>
  <si>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</si>
  <si>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16.1.</t>
  </si>
  <si>
    <t xml:space="preserve">Diagnóstico de archivo qué presentará la situación actual de la gestión de documentos electrónicos del Idartes.  
</t>
  </si>
  <si>
    <t>EVIDENCIAS POLÍTICA 16</t>
  </si>
  <si>
    <t>Implementar el  Plan de Preservación Digital a Largo Plazo, como parte integral del Sistema Integrado de Conservación - SIC</t>
  </si>
  <si>
    <t>16.2.</t>
  </si>
  <si>
    <t xml:space="preserve">
Seguimiento a la implementación del Cronograma del Plan de Preservación Digital a Largo Plazo - PPDLP.
</t>
  </si>
  <si>
    <t>Diligenciar autodiagnóstico, en específico, el componente tecnológico del Modelo de Gestión Documental y Administración de archivos- MGDA aplicado a la vigencia 2024.</t>
  </si>
  <si>
    <t>16.3.</t>
  </si>
  <si>
    <t xml:space="preserve">* Autodiagnóstico - componenete tecnológico - MGDA </t>
  </si>
  <si>
    <t>Realizar capacitaciones en materia de gestión documental para mejorar los procesos de la gestión documental</t>
  </si>
  <si>
    <t>16.4.</t>
  </si>
  <si>
    <t>Implementación del plan de capacitaciones realizadas en materia gestión documental</t>
  </si>
  <si>
    <t>Programar y ejecutar presupuesto dentro de la planeación estratégica, para la elaboración o actualización de las Tablas de Control de Acceso</t>
  </si>
  <si>
    <t>16.5.</t>
  </si>
  <si>
    <t>Informe de actualización de las tablas de control de acceso</t>
  </si>
  <si>
    <t>Revisar y validar que las TRD están actualizadas, aprobadas y convalidadas conforme a la estructura orgánica vigente de la entidad</t>
  </si>
  <si>
    <t>16.6.</t>
  </si>
  <si>
    <t>Seguimiento a la implementación del cronograma de actualización de TRD</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</si>
  <si>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</si>
  <si>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</si>
  <si>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</si>
  <si>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</si>
  <si>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</si>
  <si>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</si>
  <si>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Carlos Mendez
Yaiza Pinto</t>
  </si>
  <si>
    <t>Implementar en la entidad mecanismos suficientes y adecuados para transferir el conocimiento de los servidores que se retiran a los servidores que continúan vinculados.</t>
  </si>
  <si>
    <t>18.1.</t>
  </si>
  <si>
    <t>Una mesa de trabajo para revisar las posibles actualizaciones frente a los procedimientos y formatos de entrega de puesto de trabajo que integre la transferencia de conocimiento de los servidores.</t>
  </si>
  <si>
    <t>EVIDENCIAS POLÍTICA 18</t>
  </si>
  <si>
    <t xml:space="preserve">Carlos Mendez  </t>
  </si>
  <si>
    <t>Participar en conferencias o eventos de innovación</t>
  </si>
  <si>
    <t>18.2.</t>
  </si>
  <si>
    <t>1 participacion trimestral en conferencias o eventos de innovación</t>
  </si>
  <si>
    <t>Implementar el plan de gestión de conocimiento</t>
  </si>
  <si>
    <t>18.3.</t>
  </si>
  <si>
    <t xml:space="preserve">Seguimiento cuatrimestral al plan de gestión de conocimiento
</t>
  </si>
  <si>
    <t>Realizar mesas de transferencia de Conocimiento</t>
  </si>
  <si>
    <t>18.4.</t>
  </si>
  <si>
    <t>1 mesa de transfrencia de conocimiento mensual (a partir de febrero)</t>
  </si>
  <si>
    <t>Implementar y poner en marcha el curso de inducción y reinducción para servidores e introductorio para contratistas</t>
  </si>
  <si>
    <t>18.5.</t>
  </si>
  <si>
    <t xml:space="preserve">2 cursos implementados y puestos en marcha </t>
  </si>
  <si>
    <t>Evaluar y hacer seguimiento al funcionamiento, uso y rendimiento de los cursos de inducción y reinducción, introductorio.</t>
  </si>
  <si>
    <t>18.6.</t>
  </si>
  <si>
    <t xml:space="preserve">1 seguimiento anual </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</si>
  <si>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</si>
  <si>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</si>
  <si>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</si>
  <si>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</si>
  <si>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Revisar y actualizar la Política de administración de riesgos en caso de que se requiera</t>
  </si>
  <si>
    <t>19.1.</t>
  </si>
  <si>
    <t xml:space="preserve">Política de riesgos actualizada </t>
  </si>
  <si>
    <t>EVIDENCIAS POLÍTICA 19</t>
  </si>
  <si>
    <t>Solicitar cuatrimestralmente el diligencieamiento del fomulario de materialziación de riesgos por PQRS</t>
  </si>
  <si>
    <t>19.2.</t>
  </si>
  <si>
    <t>Reporte de riesgos materializados provenientes de PQRSD que tengan relación con el cumplimiento de las funciones de la entidad</t>
  </si>
  <si>
    <t>Anyela Gonzalez
Andres Estupiñan</t>
  </si>
  <si>
    <t>Realizar las mediciones de datos y analitica para establecer tendencias, focaliacion de temas o situaciones mas recurrentes</t>
  </si>
  <si>
    <t>19.3.</t>
  </si>
  <si>
    <t>un reporte mensual de indicadores de efectividad de canales de comunicación</t>
  </si>
  <si>
    <t xml:space="preserve">Realizar mesas de trabajo para actualizar los riesgos de gestión, fiscales,  corrupción y seguridad de la información </t>
  </si>
  <si>
    <t>19.4.</t>
  </si>
  <si>
    <t>Riesgos actualizados en sistema de información Pandora</t>
  </si>
  <si>
    <t>Realizar mesas de trabajo para incluir los indicadores claves  de riesgo para los riesgos residuales Altos (en riesgos de gestión)</t>
  </si>
  <si>
    <t>19.5.</t>
  </si>
  <si>
    <t>Nuevos indicadores claves de riesgos identificados en Pandora</t>
  </si>
  <si>
    <t>Apoyar a la primera línea en la gestión del reporte de gestión de riesgos de cada cuatrimestre</t>
  </si>
  <si>
    <t>19.6.</t>
  </si>
  <si>
    <t>Información reportada por la primera línea en el sistema de información Pandora</t>
  </si>
  <si>
    <t>Elaborar informe cuatrimestral de monitoreo de riesgos</t>
  </si>
  <si>
    <t>19.7.</t>
  </si>
  <si>
    <t>Informe cuarimestrales elaborados y publicados en link de transparencia</t>
  </si>
  <si>
    <t>Tatiana Ariza</t>
  </si>
  <si>
    <t>Acompañamiento y seguimiento en planes de mejoramiento</t>
  </si>
  <si>
    <t>19.8</t>
  </si>
  <si>
    <t xml:space="preserve">Informes Trimestrales Planes de mejora gestionados en el sistema de información Pandora </t>
  </si>
  <si>
    <t>PÁG 3 de 3</t>
  </si>
  <si>
    <t>GRÁFICO RESULTADOS - VIGENCIA ANTERIOR</t>
  </si>
  <si>
    <t>GRÁFICO RESULTADOS - VIGENCIA ACTUAL</t>
  </si>
  <si>
    <t>POLÍTICA DEL MIPG</t>
  </si>
  <si>
    <t>%</t>
  </si>
  <si>
    <r>
      <rPr>
        <b/>
        <sz val="12"/>
        <color rgb="FF252423"/>
        <rFont val="&quot;Segoe UI&quot;"/>
      </rPr>
      <t xml:space="preserve">POL01: </t>
    </r>
    <r>
      <rPr>
        <sz val="12"/>
        <color rgb="FF252423"/>
        <rFont val="&quot;Segoe UI&quot;"/>
      </rPr>
      <t>Gestión Estratégica Del Talento Humano</t>
    </r>
  </si>
  <si>
    <r>
      <rPr>
        <b/>
        <sz val="12"/>
        <color rgb="FF252423"/>
        <rFont val="&quot;Segoe UI&quot;"/>
      </rPr>
      <t xml:space="preserve">POL02: </t>
    </r>
    <r>
      <rPr>
        <sz val="12"/>
        <color rgb="FF252423"/>
        <rFont val="&quot;Segoe UI&quot;"/>
      </rPr>
      <t>Integridad</t>
    </r>
  </si>
  <si>
    <r>
      <rPr>
        <b/>
        <sz val="12"/>
        <color rgb="FF252423"/>
        <rFont val="&quot;Segoe UI&quot;"/>
      </rPr>
      <t>POL03</t>
    </r>
    <r>
      <rPr>
        <sz val="12"/>
        <color rgb="FF252423"/>
        <rFont val="&quot;Segoe UI&quot;"/>
      </rPr>
      <t>: Planeación Institucional</t>
    </r>
  </si>
  <si>
    <r>
      <rPr>
        <b/>
        <sz val="12"/>
        <color rgb="FF252423"/>
        <rFont val="&quot;Segoe UI&quot;"/>
      </rPr>
      <t xml:space="preserve">POL04: </t>
    </r>
    <r>
      <rPr>
        <sz val="12"/>
        <color rgb="FF252423"/>
        <rFont val="&quot;Segoe UI&quot;"/>
      </rPr>
      <t>Gestión Presupuestal y Eficiencia del Gasto Público</t>
    </r>
  </si>
  <si>
    <r>
      <rPr>
        <b/>
        <sz val="12"/>
        <color rgb="FF252423"/>
        <rFont val="&quot;Segoe UI&quot;"/>
      </rPr>
      <t xml:space="preserve">POL05: </t>
    </r>
    <r>
      <rPr>
        <sz val="12"/>
        <color rgb="FF252423"/>
        <rFont val="&quot;Segoe UI&quot;"/>
      </rPr>
      <t>Compras y Contratación Pública</t>
    </r>
  </si>
  <si>
    <r>
      <rPr>
        <b/>
        <sz val="12"/>
        <color rgb="FF252423"/>
        <rFont val="&quot;Segoe UI&quot;"/>
      </rPr>
      <t xml:space="preserve">POL06: </t>
    </r>
    <r>
      <rPr>
        <sz val="12"/>
        <color rgb="FF252423"/>
        <rFont val="&quot;Segoe UI&quot;"/>
      </rPr>
      <t>Fortalecimiento Organizacional y Simplificación De Procesos</t>
    </r>
  </si>
  <si>
    <r>
      <rPr>
        <b/>
        <sz val="12"/>
        <color rgb="FF252423"/>
        <rFont val="&quot;Segoe UI&quot;"/>
      </rPr>
      <t xml:space="preserve">POL07: </t>
    </r>
    <r>
      <rPr>
        <sz val="12"/>
        <color rgb="FF252423"/>
        <rFont val="&quot;Segoe UI&quot;"/>
      </rPr>
      <t>Gobierno Digital</t>
    </r>
  </si>
  <si>
    <r>
      <rPr>
        <b/>
        <sz val="12"/>
        <color rgb="FF252423"/>
        <rFont val="&quot;Segoe UI&quot;"/>
      </rPr>
      <t xml:space="preserve">POL08: </t>
    </r>
    <r>
      <rPr>
        <sz val="12"/>
        <color rgb="FF252423"/>
        <rFont val="&quot;Segoe UI&quot;"/>
      </rPr>
      <t>Seguridad Digital</t>
    </r>
  </si>
  <si>
    <r>
      <rPr>
        <b/>
        <sz val="12"/>
        <color rgb="FF252423"/>
        <rFont val="&quot;Segoe UI&quot;"/>
      </rPr>
      <t xml:space="preserve">POL09: </t>
    </r>
    <r>
      <rPr>
        <sz val="12"/>
        <color rgb="FF252423"/>
        <rFont val="&quot;Segoe UI&quot;"/>
      </rPr>
      <t>Defensa Jurídica</t>
    </r>
  </si>
  <si>
    <r>
      <rPr>
        <b/>
        <sz val="12"/>
        <color rgb="FF252423"/>
        <rFont val="&quot;Segoe UI&quot;"/>
      </rPr>
      <t xml:space="preserve">POL10: </t>
    </r>
    <r>
      <rPr>
        <sz val="12"/>
        <color rgb="FF252423"/>
        <rFont val="&quot;Segoe UI&quot;"/>
      </rPr>
      <t>Mejora Normativa</t>
    </r>
  </si>
  <si>
    <r>
      <rPr>
        <b/>
        <sz val="12"/>
        <color rgb="FF252423"/>
        <rFont val="&quot;Segoe UI&quot;"/>
      </rPr>
      <t xml:space="preserve">POL11: </t>
    </r>
    <r>
      <rPr>
        <sz val="12"/>
        <color rgb="FF252423"/>
        <rFont val="&quot;Segoe UI&quot;"/>
      </rPr>
      <t>Servicio Al Ciudadano</t>
    </r>
  </si>
  <si>
    <r>
      <rPr>
        <b/>
        <sz val="12"/>
        <color rgb="FF252423"/>
        <rFont val="&quot;Segoe UI&quot;"/>
      </rPr>
      <t xml:space="preserve">POL12: </t>
    </r>
    <r>
      <rPr>
        <sz val="12"/>
        <color rgb="FF252423"/>
        <rFont val="&quot;Segoe UI&quot;"/>
      </rPr>
      <t>Racionalización de Trámites</t>
    </r>
  </si>
  <si>
    <r>
      <rPr>
        <b/>
        <sz val="12"/>
        <color rgb="FF252423"/>
        <rFont val="&quot;Segoe UI&quot;"/>
      </rPr>
      <t xml:space="preserve">POL13: </t>
    </r>
    <r>
      <rPr>
        <sz val="12"/>
        <color rgb="FF252423"/>
        <rFont val="&quot;Segoe UI&quot;"/>
      </rPr>
      <t>Participación Ciudadana en la Gestión Pública</t>
    </r>
  </si>
  <si>
    <r>
      <rPr>
        <b/>
        <sz val="12"/>
        <color rgb="FF252423"/>
        <rFont val="&quot;Segoe UI&quot;"/>
      </rPr>
      <t xml:space="preserve">POL14: </t>
    </r>
    <r>
      <rPr>
        <sz val="12"/>
        <color rgb="FF252423"/>
        <rFont val="&quot;Segoe UI&quot;"/>
      </rPr>
      <t>Seguimiento y Evaluación del Desempeño Institucional</t>
    </r>
  </si>
  <si>
    <r>
      <rPr>
        <b/>
        <sz val="12"/>
        <color rgb="FF252423"/>
        <rFont val="&quot;Segoe UI&quot;"/>
      </rPr>
      <t xml:space="preserve">POL15: </t>
    </r>
    <r>
      <rPr>
        <sz val="12"/>
        <color rgb="FF252423"/>
        <rFont val="&quot;Segoe UI&quot;"/>
      </rPr>
      <t>Transparencia, Acceso a la Información y Lucha Contra la Corrupción</t>
    </r>
  </si>
  <si>
    <r>
      <rPr>
        <b/>
        <sz val="12"/>
        <color rgb="FF252423"/>
        <rFont val="&quot;Segoe UI&quot;"/>
      </rPr>
      <t xml:space="preserve">POL16: </t>
    </r>
    <r>
      <rPr>
        <sz val="12"/>
        <color rgb="FF252423"/>
        <rFont val="&quot;Segoe UI&quot;"/>
      </rPr>
      <t>Gestión Documental</t>
    </r>
  </si>
  <si>
    <r>
      <rPr>
        <b/>
        <sz val="12"/>
        <color rgb="FF252423"/>
        <rFont val="&quot;Segoe UI&quot;"/>
      </rPr>
      <t xml:space="preserve">POL17: </t>
    </r>
    <r>
      <rPr>
        <sz val="12"/>
        <color rgb="FF252423"/>
        <rFont val="&quot;Segoe UI&quot;"/>
      </rPr>
      <t>Gestión Información Estadística</t>
    </r>
  </si>
  <si>
    <r>
      <rPr>
        <b/>
        <sz val="12"/>
        <color rgb="FF252423"/>
        <rFont val="&quot;Segoe UI&quot;"/>
      </rPr>
      <t xml:space="preserve">POL18: </t>
    </r>
    <r>
      <rPr>
        <sz val="12"/>
        <color rgb="FF252423"/>
        <rFont val="&quot;Segoe UI&quot;"/>
      </rPr>
      <t>Gestión del Conocimiento</t>
    </r>
  </si>
  <si>
    <r>
      <rPr>
        <b/>
        <sz val="12"/>
        <color rgb="FF252423"/>
        <rFont val="&quot;Segoe UI&quot;"/>
      </rPr>
      <t xml:space="preserve">POL19: </t>
    </r>
    <r>
      <rPr>
        <sz val="12"/>
        <color rgb="FF252423"/>
        <rFont val="&quot;Segoe UI&quot;"/>
      </rPr>
      <t>Control Interno</t>
    </r>
  </si>
  <si>
    <t>RECOMENDACIONES FURAG POR POLÍTICA</t>
  </si>
  <si>
    <t>RECOMENDACIÓN DAFP</t>
  </si>
  <si>
    <t>OBSERVACIONES OAPTI</t>
  </si>
  <si>
    <t>POL01 Gestión Estratégica del Talento Humano</t>
  </si>
  <si>
    <t>andres</t>
  </si>
  <si>
    <t>Contemplar los cambios internos o externos que afecten las condiciones de trabajo o el entorno laboral en la aplicación del Sistema de Gestión de Seguridad y Salud en el Trabajo.</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</si>
  <si>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</si>
  <si>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</si>
  <si>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</si>
  <si>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</si>
  <si>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</si>
  <si>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Incluir la vigilancia de la salud de los servidores en la aplicación del Sistema de Gestión de Seguridad y Salud en el Trabajo.</t>
  </si>
  <si>
    <t>Incorporar actividades para cargar y mantener actualizada la información en el SIGEP en el Plan Estratégico de Talento Humano.</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</si>
  <si>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</si>
  <si>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</si>
  <si>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</si>
  <si>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</si>
  <si>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Tener en cuenta la caracterización de los servidores de acuerdo con la información registrada en el Sistema de Información y Gestión del Empleo Público - SIGEP II para la elaboración del Plan Estratégico de Talento Humano.</t>
  </si>
  <si>
    <t>Tener en cuenta los resultados del diagnóstico (matriz GETH) y avances de la vigencia inmediatamente anterior, de acuerdo con las intervenciones realizadas en los planes y programas de talento humano para la elaboración del Plan Estratégico de Talento Humano.</t>
  </si>
  <si>
    <t>Utilizar diferentes canales y mecanismos para realizar la inducción a los gerentes públicos de la entidad.</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</si>
  <si>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</si>
  <si>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</si>
  <si>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</si>
  <si>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</si>
  <si>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</si>
  <si>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</si>
  <si>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</si>
  <si>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</si>
  <si>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Desarrollar las actividades propuestas en materia de integridad en la caja de herramientas dispuesta por Función Pública a los servidores públicos y contratistas.</t>
  </si>
  <si>
    <t>Elaborar un autodiagnóstico que contemple el estado de los elementos de la política de integridad previo al desarrollo de su estrategia anual.</t>
  </si>
  <si>
    <t>Evaluar o hacer seguimiento a la estrategia anual para adoptar la política de integridad de la entidad.</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</si>
  <si>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</si>
  <si>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</si>
  <si>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</si>
  <si>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</si>
  <si>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</si>
  <si>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</si>
  <si>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Identificar las posibles situaciones que afecten la integridad pública teniendo en cuenta el seguimiento a las denuncias internas y externas.</t>
  </si>
  <si>
    <t>Identificar las posibles situaciones que afecten la integridad pública teniendo en cuenta los canales externos de denuncia</t>
  </si>
  <si>
    <t>Identificar y documentar las experiencias que generaron valor y sirven como referente de buenas prácticas para la mejora continua de la política de integridad.</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</si>
  <si>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</si>
  <si>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</si>
  <si>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Implementar espacios internos de construcción, co-creación e implementación de lineamientos para la gestión adecuada de conflictos de intereses, y el fortalecimiento de los valores del servicio público.</t>
  </si>
  <si>
    <t>Incorporar elementos mínimos de integridad pública en los procesos de contratación con personas jurídicas, como la verificación de estados financieros con notas para identificar posibles riesgos de corrupción.</t>
  </si>
  <si>
    <t>oaj - andres</t>
  </si>
  <si>
    <t>identificar alcance y responsable para esta recomendación</t>
  </si>
  <si>
    <t>Incorporar en la política de administración del riesgo de la entidad los lineamientos para otros sistemas de gestión como seguridad y salud en el trabajo, ambiental, los relacionados con el sector salud y educación (donde aplican).</t>
  </si>
  <si>
    <t>carlos quitian</t>
  </si>
  <si>
    <t>Promover una cultura de gestión del conocimiento, preservación de la memoria y aprendizaje institucional, como insumos para la mejora continua de la política de integridad.</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</si>
  <si>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</si>
  <si>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</si>
  <si>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</si>
  <si>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</si>
  <si>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</si>
  <si>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</si>
  <si>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Utilizar informes internos sobre gestión de riesgos; financieros; de control interno; planeación, entre otros, para la evaluación del estado de la política de integridad.</t>
  </si>
  <si>
    <t>andres - carlos Quitian</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</si>
  <si>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</si>
  <si>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</si>
  <si>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POL03 Planeación Institucional</t>
  </si>
  <si>
    <t>Designar un área o responsable de la seguridad digital.</t>
  </si>
  <si>
    <t>acto administrativo con la designación</t>
  </si>
  <si>
    <t>Elaborar un reporte (cumplimiento a indicadores de gestión)</t>
  </si>
  <si>
    <t>ANDRES</t>
  </si>
  <si>
    <t>Formular indicadores de seguimeinto a la estrategia de integridad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</si>
  <si>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</si>
  <si>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</si>
  <si>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</si>
  <si>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</si>
  <si>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</si>
  <si>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</si>
  <si>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</si>
  <si>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</si>
  <si>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</si>
  <si>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</si>
  <si>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</si>
  <si>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</si>
  <si>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</si>
  <si>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</si>
  <si>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</si>
  <si>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</si>
  <si>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</si>
  <si>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</si>
  <si>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</si>
  <si>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</si>
  <si>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Aprobar y publicar la licencia de datos abiertos de la entidad, mediante la cual se determina el alcance, uso y aprovechamiento que los particulares o terceros interesados puedan efectuar sobre los mismos.</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</si>
  <si>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</si>
  <si>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</si>
  <si>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</si>
  <si>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</si>
  <si>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</si>
  <si>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</si>
  <si>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</si>
  <si>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</si>
  <si>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</si>
  <si>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</si>
  <si>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criterio de accesibilidad web 'CC12. Permitir encontrar las páginas por múltiples vías' en la sede electrónica de su entidad, acorde con el anexo 1 de la Resolución 1519 de 2020.</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</si>
  <si>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</si>
  <si>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</si>
  <si>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</si>
  <si>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</si>
  <si>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</si>
  <si>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</si>
  <si>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Implementar estrategias de mejora de los trámites totalmente en línea de la entidad para aumentar el número de usuarios satisfechos con su uso.</t>
  </si>
  <si>
    <t>Implementar la fase de 'archivo y preservación' del ciclo de vida del dato en la entidad.</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</si>
  <si>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</si>
  <si>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Incluir indicadores para medir el uso de soluciones generadas a través del proceso de formulación de estrategias de ciudades y territorios inteligentes en la entidad.</t>
  </si>
  <si>
    <t>Publicar en la sección transparencia y acceso a la información pública del portal web información actualizada sobre</t>
  </si>
  <si>
    <t>Publicar en la sección transparencia y acceso a la información pública del portal web información actualizada sobre mecanismos para la participación de los ciudadanos, grupos de valor o grupos de interés en la formulación de políticas</t>
  </si>
  <si>
    <t>Realizar el acta de cumplimiento a satisfacción sobre el funcionamiento e implementación de los elementos que fueron intervenidos con IPv6, como parte de las actividades de la fase 2 y 3 del modelo de adopción de IPv6 en su entidad.</t>
  </si>
  <si>
    <t>Realizar pruebas de recuperación de  cada una de los sistemas de información críticos</t>
  </si>
  <si>
    <t>Usar el servicio de Carpeta Ciudadana Digital para que la entidad reduzca el  número de PQRSD, reduzca los tiempos de respuesta de los trámites, reduzca el consumo de papel necesario para dar respuesta a los trámites, entre otros.</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</si>
  <si>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</si>
  <si>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</si>
  <si>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</si>
  <si>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acto administrativo con la designación (Martha)</t>
  </si>
  <si>
    <t>verificar que este incluido dentro del plan de seguridad de la información (Martha)</t>
  </si>
  <si>
    <t>POL09 Defensa Jurídica</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</si>
  <si>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</si>
  <si>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POL11 Servicio al ciudadano</t>
  </si>
  <si>
    <t>Crear e implementar  la oficina, dependencia o grupo de trabajo de relacionamiento con la ciudadanías, de acuerdo con el artículo 17 de la Ley 2052.</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</si>
  <si>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</si>
  <si>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</si>
  <si>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Utilizar señalización en otras lenguas o idiomas para garantizar el acceso a derechos y servicios de las comunidades diversas.</t>
  </si>
  <si>
    <t>POL12 Racionalización de Trámites</t>
  </si>
  <si>
    <t>Sandra si</t>
  </si>
  <si>
    <t>Registrar trimestralmente en el SUIT los datos de operación de los trámites</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</si>
  <si>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</si>
  <si>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</si>
  <si>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</si>
  <si>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</si>
  <si>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</si>
  <si>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</si>
  <si>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</si>
  <si>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</si>
  <si>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</si>
  <si>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</si>
  <si>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</si>
  <si>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</si>
  <si>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</si>
  <si>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</si>
  <si>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OAJ-SAF</t>
  </si>
  <si>
    <t>Garantizar el acceso a la información de personas con discapacidad apropiando normas técnicas nacionales o internaciones que mejoran la accesibilidad de sus archivos electrónicos</t>
  </si>
  <si>
    <t>maryury - comunicaciones</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</si>
  <si>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</si>
  <si>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</si>
  <si>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</si>
  <si>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</si>
  <si>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</si>
  <si>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</si>
  <si>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</si>
  <si>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ok</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</si>
  <si>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</si>
  <si>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</si>
  <si>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</si>
  <si>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</si>
  <si>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</si>
  <si>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</si>
  <si>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</si>
  <si>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</si>
  <si>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</si>
  <si>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</si>
  <si>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</si>
  <si>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</si>
  <si>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</si>
  <si>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POL18 Gestión del Conocimiento</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</si>
  <si>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</si>
  <si>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</si>
  <si>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</si>
  <si>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</si>
  <si>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</si>
  <si>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</si>
  <si>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</si>
  <si>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</si>
  <si>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</si>
  <si>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</si>
  <si>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</si>
  <si>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</si>
  <si>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</si>
  <si>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</si>
  <si>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</si>
  <si>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</si>
  <si>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Índice de Desempeño Institucional</t>
  </si>
  <si>
    <t>PUNTAJE</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</si>
  <si>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</si>
  <si>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</si>
  <si>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</si>
  <si>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</si>
  <si>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</si>
  <si>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</si>
  <si>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</si>
  <si>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POLITICA</t>
  </si>
  <si>
    <t>PUNTUACIÓN</t>
  </si>
  <si>
    <t>POLÍTICA 1 Gestión Estratégica del Talento Humano</t>
  </si>
  <si>
    <t>POLÍTICA 2 Integridad</t>
  </si>
  <si>
    <t>POLÍTICA 3 Planeación Institucional</t>
  </si>
  <si>
    <t>POLÍTICA 4 Gestión Presupuestal y Eficiencia del Gasto Público</t>
  </si>
  <si>
    <t>POLÍTICA 5 Compras y contratación pública</t>
  </si>
  <si>
    <t>POLÍTICA 5 Fortalecimiento Organizacional y Simplificación de Procesos</t>
  </si>
  <si>
    <t>POLÍTICA 6 Fortalecimiento Organizacional y Simplificación de Procesos</t>
  </si>
  <si>
    <t>POLÍTICA 6 Gobierno Digital</t>
  </si>
  <si>
    <t>POLÍTICA 7 Gobierno Digital</t>
  </si>
  <si>
    <t>POLÍTICA 7 Seguridad Digital</t>
  </si>
  <si>
    <t>POLÍTICA 8 Seguridad Digital</t>
  </si>
  <si>
    <t>POLÍTICA 8 Defensa Jurídica</t>
  </si>
  <si>
    <t>POLÍTICA 9 Defensa Jurídica</t>
  </si>
  <si>
    <t>POLÍTICA 10 Mejora Normativa</t>
  </si>
  <si>
    <t>POLÍTICA 10 Servicio al ciudadano</t>
  </si>
  <si>
    <t>POLÍTICA 11 Servicio al ciudadano</t>
  </si>
  <si>
    <t>POLÍTICA 11 Racionalización de Trámites</t>
  </si>
  <si>
    <t>POLÍTICA 12 Racionalización de Trámites</t>
  </si>
  <si>
    <t>POLÍTICA 12 Participación Ciudadana en la Gestión Pública</t>
  </si>
  <si>
    <t>POLÍTICA 13 Participación Ciudadana en la Gestión Pública</t>
  </si>
  <si>
    <t>POLÍTICA 13 Seguimiento y Evaluación del Desempeño Institucional</t>
  </si>
  <si>
    <t>POLÍTICA 14 Seguimiento y Evaluación del Desempeño Institucional</t>
  </si>
  <si>
    <t>POLÍTICA 9 Transparencia, Acceso a la Información y lucha contra la Corrupción</t>
  </si>
  <si>
    <t>POLÍTICA 15 Transparencia, Acceso a la Información y lucha contra la Corrupción</t>
  </si>
  <si>
    <t>POLÍTICA 14 Gestión Documental</t>
  </si>
  <si>
    <t>POLÍTICA 16 Gestión Documental</t>
  </si>
  <si>
    <t>POLÍTICA 18 Gestión de la Información Estadística</t>
  </si>
  <si>
    <t>POLÍTICA 17 Gestión de la Información Estadística</t>
  </si>
  <si>
    <t>POLÍTICA 15 Gestión del Conocimiento</t>
  </si>
  <si>
    <t>POLÍTICA 18 Gestión del Conocimiento</t>
  </si>
  <si>
    <t>POLÍTICA 16 Control Interno</t>
  </si>
  <si>
    <t>POLÍTICA 19 Control Interno</t>
  </si>
  <si>
    <t>POLÍTICA 17 Mejora Normativa</t>
  </si>
  <si>
    <t>Reporte de las sesiones virtuales o presenciales relacionadas con la participación que se realizan en Idartes</t>
  </si>
  <si>
    <t>Actas y listados de asistentes a la capacitación</t>
  </si>
  <si>
    <t>Actas de respuestas o atenciones brindadas a las solicitudes recibidas a través del botón</t>
  </si>
  <si>
    <t>Estrategia de rendicion de cuentas actualizada y publicada</t>
  </si>
  <si>
    <t>Actas y material resultante de la asamblea distrital de las artes</t>
  </si>
  <si>
    <t>RESULTADO FURAG 2021</t>
  </si>
  <si>
    <t>POLITICA  Y RECOMENDACIÓN FURAG 2021</t>
  </si>
  <si>
    <t>PUNTAJE DIMENSIÓN</t>
  </si>
  <si>
    <t>PUNTAJE POLITICA</t>
  </si>
  <si>
    <t>ASPECTO O COMPONENTE DE POLITICA</t>
  </si>
  <si>
    <t xml:space="preserve">PUNTAJE COMPONENTE </t>
  </si>
  <si>
    <t>#</t>
  </si>
  <si>
    <t>Gestión Estratégica del Talento Humano</t>
  </si>
  <si>
    <t>I01TALENTO HUMANO Calidad de la planeación estratégica del talento humano</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</si>
  <si>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</si>
  <si>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I02TALENTO HUMANO Eficiencia y eficacia de la selección meritocrática del talento humano</t>
  </si>
  <si>
    <t>Definir en la planta de personal de la entidad (o documento que contempla los empleos de la entidad) los perfiles de los empleos teniendo en cuenta la misión, los planes, programas y proyectos.</t>
  </si>
  <si>
    <t>I03TALENTO HUMANO Desarrollo y bienestar del talento humano en la entidad</t>
  </si>
  <si>
    <t>Desarrollar jornadas de capacitación y/o divulgación a sus servidores y contratistas sobre la política de servicio al ciudadano.</t>
  </si>
  <si>
    <t xml:space="preserve">I04TALENTO HUMANO Desvinculación asistida y retención del conocimiento generado por el talento humano
</t>
  </si>
  <si>
    <t>Desarrollar jornadas de capacitación y/o divulgación a sus servidores y contratistas sobre participación ciudadana, rendición de cuentas y control social.</t>
  </si>
  <si>
    <t>I05INTEGRIDAD Cambio cultural basado en la implementación del código de integridad del servicio público</t>
  </si>
  <si>
    <t>Desarrollar jornadas de capacitación y/o divulgación a sus servidores y contratistas sobre seguridad digital.</t>
  </si>
  <si>
    <t>I06INTEGRIDAD Gestión adecuada de conflictos de interés y declaración oportuna de bienes y rentas</t>
  </si>
  <si>
    <t>Desarrollar jornadas de capacitación y/o divulgación a sus servidores y contratistas sobre transparencia y derecho de acceso a la información pública.</t>
  </si>
  <si>
    <t>I07INTEGRIDAD Coherencia entre la gestión de riesgos con el control y sanción</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</si>
  <si>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</si>
  <si>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</si>
  <si>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</si>
  <si>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</si>
  <si>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</si>
  <si>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</si>
  <si>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</si>
  <si>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</si>
  <si>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</si>
  <si>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</si>
  <si>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</si>
  <si>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</si>
  <si>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</si>
  <si>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Realizar un diagnóstico relacionado con la cultura organizacional de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</si>
  <si>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</si>
  <si>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</si>
  <si>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</si>
  <si>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</si>
  <si>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</si>
  <si>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</si>
  <si>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Promover que la Alta Dirección participe en las actividades de socialización del código de integridad y principios del servicio público. Desde el sistema de control interno efectuar su verificación.</t>
  </si>
  <si>
    <t>Planeación Institucional</t>
  </si>
  <si>
    <t>I08PLANEACIÓN Planeación basada en evidencias</t>
  </si>
  <si>
    <t>Contar con mecanismos de seguimiento y evaluación para la política o estrategia de servicio al ciudadano.</t>
  </si>
  <si>
    <t>I09PLANEACIÓN Enfoque en la satisfacción ciudadana</t>
  </si>
  <si>
    <t>Determinar qué políticas, programas y proyectos pueden ser concertados vía digital y promover la activa participación ciudadana.</t>
  </si>
  <si>
    <t>I10PLANEACIÓN Formulación de la política de administración del riesgo</t>
  </si>
  <si>
    <t>Establecer el nivel de aceptación del riesgo dentro de la política de administración de riesgos establecida por la alta dirección y el comité institucional de coordinación de control interno.</t>
  </si>
  <si>
    <t>I11PLANEACIÓN Planeación participativa</t>
  </si>
  <si>
    <t>I12PLANEACIÓN Identificación de mecanismos para el seguimiento, control y evaluación</t>
  </si>
  <si>
    <t>Mejorar las actividades de formulación de políticas, programas y proyectos mediante la participación de los grupos de valor en la gestión de la entidad.</t>
  </si>
  <si>
    <t>I81FORTALECIMIENTO ORGANIZACIONAL Eficacia Organizacional</t>
  </si>
  <si>
    <t>I17FORTALECIMIENTO ORGANIZACIONAL Gestión óptima de los bienes y servicios de apoyo</t>
  </si>
  <si>
    <t>Fortalecimiento Organizacional y Simplificación de Procesos</t>
  </si>
  <si>
    <t>I18GOBIERNO DIGITAL Empoderamiento de los ciudadanos mediante un Estado abierto</t>
  </si>
  <si>
    <t>Adoptar acciones o planes para optimizar el uso de vehículos institucionales.</t>
  </si>
  <si>
    <t>I19GOBIERNO DIGITAL Servicios Digitales de Confianza y Calidad</t>
  </si>
  <si>
    <t>Adoptar acciones para optimizar el consumo de bienes y servicios, la gestión de residuos, reciclaje y ahorro de agua y energía.</t>
  </si>
  <si>
    <t>I20GOBIERNO DIGITAL Fortalecimiento de la Arquitectura Empresarial y de la Gestión de TI</t>
  </si>
  <si>
    <t>I21GOBIERNO DIGITAL Fortalecimiento de la Seguridad y Privacidad de la Información</t>
  </si>
  <si>
    <t>Elaborar planes para la adecuación y mantenimiento de los edificios, sedes y espacios físicos como parte de la gestión de los bienes y servicios de apoyo de la entidad.</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</si>
  <si>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</si>
  <si>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</si>
  <si>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</si>
  <si>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</si>
  <si>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Gobierno Digital</t>
  </si>
  <si>
    <t>Actualizar el catálogo de componentes de información.</t>
  </si>
  <si>
    <t xml:space="preserve">I22DEFENSA JURÍDICA Prevención del Daño Antijurídico </t>
  </si>
  <si>
    <t>Actualizar la documentación técnica y funcional para cada uno de los sistemas de información de la entidad.</t>
  </si>
  <si>
    <t>I24DEFENSA JURÍDICA Gestión de los procesos judiciales</t>
  </si>
  <si>
    <t>Actualizar los manuales de usuarios y manuales técnicos y de operación para cada uno de los sistemas de información de la entidad.</t>
  </si>
  <si>
    <t xml:space="preserve">I27DEFENSA JURÍDICA Capacidad institucional para ejercer la defensa jurídica </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</si>
  <si>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</si>
  <si>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I28DEFENSA JURÍDICA Información estratégica para la toma de decisiones</t>
  </si>
  <si>
    <t>Cumplir, en todas las secciones de la página web oficial de la entidad, con el criterio de accesibilidad: Desde una letra hasta un elemento complejo utilizable. (regla CC31)</t>
  </si>
  <si>
    <t>I29TRANSPARENCIA Formulación y Seguimiento al Plan Anticorrupción</t>
  </si>
  <si>
    <t>Cumplir, en todas las secciones de la página web oficial de la entidad, con el criterio de accesibilidad: Imágenes de texto. (regla CC29)</t>
  </si>
  <si>
    <t xml:space="preserve">I30TRANSPARENCIA Promoción de la Transparencia, la Integridad y la Lucha Contra la Corrupción </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</si>
  <si>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</si>
  <si>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I31TRANSPARENCIA Gestión de Riesgos de Corrupción</t>
  </si>
  <si>
    <t>Cumplir, en todas las secciones de la página web oficial de la entidad, con el criterio de accesibilidad: Orden adecuado de los elementos al navegar con tabulación. (regla CC16)</t>
  </si>
  <si>
    <t>I104 TRANSPARENCIA Línea estratégica de riesgos de corrupción</t>
  </si>
  <si>
    <t>Cumplir, en todas las secciones de la página web oficial de la entidad, con el criterio de accesibilidad: Permitir control de contenidos con movimiento y parpadeo.  (regla CC20)</t>
  </si>
  <si>
    <t>I105 TRANSPARENCIA Monitoreo  y Seguimiento a los riesgos</t>
  </si>
  <si>
    <t>Cumplir, en todas las secciones de la página web oficial de la entidad, con el criterio de accesibilidad: Permitir saltar bloques que se repiten. (regla CC10)</t>
  </si>
  <si>
    <t xml:space="preserve">I32TRANSPARENCIA Índice de Transparencia y Acceso a la Información Pública 
</t>
  </si>
  <si>
    <t>Cumplir, en todas las secciones de la página web oficial de la entidad, con el criterio de accesibilidad: Utilice instrucciones expresas y claras (incluido el color). (regla CC23)</t>
  </si>
  <si>
    <t xml:space="preserve">I33TRANSPARENCIA Divulgación proactiva de la información </t>
  </si>
  <si>
    <t>Cumplir, en todas las secciones de la página web oficial de la entidad, con el criterio de usabilidad "Ancho del cuerpo de texto" que establece que el cuerpo de texto no debe superar los 100 caracteres por línea.</t>
  </si>
  <si>
    <t>I34TRANSPARENCIA Atención apropiada a trámites, peticiones, quejas, reclamos, solicitudes y denuncias de la ciudadanía</t>
  </si>
  <si>
    <t>Cumplir, en todas las secciones de la página web oficial de la entidad, con el criterio de usabilidad "Enlaces bien formulados" que indica claramente el contenido al cual conducen y no tienen textos como "ver más", "clic aquí", entre otros.</t>
  </si>
  <si>
    <t xml:space="preserve">I35TRANSPARENCIA Sistema de seguimiento al acceso a la información pública en funcionamiento </t>
  </si>
  <si>
    <t>Cumplir, en todas las secciones de la página web oficial de la entidad, con el criterio de usabilidad "Vínculos visitados" que indica al usuario cuando ha visitado contenidos de la página.</t>
  </si>
  <si>
    <t xml:space="preserve">I36TRANSPARENCIA Lineamientos para el manejo y la seguridad de la información pública implementados </t>
  </si>
  <si>
    <t>Cumplir, en todas las secciones de la página web oficial de la entidad, con el criterio de usabilidad de disponer ejemplos en los campos de los formularios del sitio web.</t>
  </si>
  <si>
    <t xml:space="preserve">I37TRANSPARENCIA Institucionalización efectiva de la Política de Transparencia y acceso a la información pública </t>
  </si>
  <si>
    <t>Cumplir, en todas las secciones de la página web oficial de la entidad, con el criterio de usabilidad de señalizar los campos obligatorios de los formularios del sitio web.</t>
  </si>
  <si>
    <t>I38TRANSPARENCIA Gestión documental para el acceso a la información pública implementada</t>
  </si>
  <si>
    <t>Elaborar y actualizar los documentos de arquitectura de los desarrollos de software de la entidad.</t>
  </si>
  <si>
    <t xml:space="preserve">I40TRANSPARENCIA Criterios diferenciales de accesibilidad a la información pública aplicados </t>
  </si>
  <si>
    <t>Implementar un plan de aseguramiento de la calidad durante el ciclo de vida de los sistemas de información que incluya criterios funcionales y no funcionales.</t>
  </si>
  <si>
    <t>I99SERVICIO AL CIUDADANO Planeación estratégica del servicio al ciudadano</t>
  </si>
  <si>
    <t>Incorporar las funcionalidades de accesibilidad establecidas en la política de Gobierno Digital, en los sistemas de información de acuerdo con la caracterización de usuarios de la entidad.</t>
  </si>
  <si>
    <t>I100SERVICIO AL CIUDADANO Fortalecimiento del talento humano al servicio del ciudadano</t>
  </si>
  <si>
    <t xml:space="preserve">I101SERVICIO AL CIUDADANO Gestión del relacionamiento con los ciudadanos </t>
  </si>
  <si>
    <t>Seguridad Digital</t>
  </si>
  <si>
    <t>I102SERVICIO AL CIUDADANO Conocimiento al servicio del ciudadano</t>
  </si>
  <si>
    <t>Adelantar acciones para la gestión sistemática y cíclica del riesgo de seguridad digital en la entidad tales como adoptar e implementar la guía para la identificación de infraestructura crítica cibernética.</t>
  </si>
  <si>
    <t>I103SERVICIO AL CIUDADANO Evaluación de gestión y medición de la percepción ciudadana</t>
  </si>
  <si>
    <t>Adelantar acciones para la gestión sistemática y cíclica del riesgo de seguridad digital en la entidad tales como realizar la identificación anual de la infraestructura crítica cibernética e informar al CCOC.</t>
  </si>
  <si>
    <t>I106SERVICIO AL CIUDADANO Accesibilidad</t>
  </si>
  <si>
    <t>Cerciorarse de que los proveedores y contratistas de la entidad cumplan con las políticas de ciberseguridad internas.</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</si>
  <si>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</si>
  <si>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</si>
  <si>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</si>
  <si>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Efectuar evaluaciones de vulnerabilidades informáticas.</t>
  </si>
  <si>
    <t>I49RACIONALIZACIÓN DE TRÁMITES Priorización de trámites con base en las necesidades y expectativas de los ciudadanos</t>
  </si>
  <si>
    <t>I50RACIONALIZACIÓN DE TRÁMITES Trámites racionalizados y recursos  tenidos en cuenta para mejorarlos</t>
  </si>
  <si>
    <t>Realizar retest para verificar la mitigación de vulnerabilidades y la aplicación de actualizaciones y parches de seguridad en sus sistemas de información.</t>
  </si>
  <si>
    <t>I51RACIONALIZACIÓN DE TRÁMITES Beneficios de las acciones de racionalización adelantadas</t>
  </si>
  <si>
    <t>Defensa Jurídica</t>
  </si>
  <si>
    <t>I52PARTICIPACIÓN CIUDADANA Condiciones institucionales idóneas para la promoción de la participación</t>
  </si>
  <si>
    <t>Formular directrices de conciliación en la entidad. Puede usar como guía la metodología con la que cuenta la Agencia de Defensa Jurídica del Estado.</t>
  </si>
  <si>
    <t xml:space="preserve">I53PARTICIPACIÓN CIUDADANA Grado involucramiento de ciudadanos y grupos de interés </t>
  </si>
  <si>
    <t>Formular políticas de prevención de daño antijurídico conforme a la metodología establecida por la Agencia de Defensa Jurídica del Estado y contar con las evidencias.</t>
  </si>
  <si>
    <t>I54PARTICIPACIÓN CIUDADANA Calidad de la participación ciudadana en la gestión pública</t>
  </si>
  <si>
    <t>Servicio al ciudadano</t>
  </si>
  <si>
    <t>I55PARTICIPACIÓN CIUDADANA Eficacia de la participación ciudadana para mejorar la gestión institucional</t>
  </si>
  <si>
    <t>Alinear la política o estrategia de servicio al ciudadano con el PND y/o el PDT.</t>
  </si>
  <si>
    <t>I56PARTICIPACIÓN CIUDADANA Índice de Rendición de Cuentas en la Gestión Pública</t>
  </si>
  <si>
    <t>Constituir formalmente una dependencia o grupo de trabajo para la relación Estado-Ciudadano</t>
  </si>
  <si>
    <t>I57PARTICIPACIÓN CIUDADANA Condiciones institucionales idóneas para la rendición de cuentas permanente</t>
  </si>
  <si>
    <t>Contar con aplicaciones móviles, de acuerdo con las capacidades de la entidad, como estrategia para interactuar de manera virtual con los ciudadanos.</t>
  </si>
  <si>
    <t>I58PARTICIPACIÓN CIUDADANA Información basada en resultados de gestión y en avance en garantía de derechos</t>
  </si>
  <si>
    <t xml:space="preserve">I59PARTICIPACIÓN CIUDADANA Diálogo permanente e incluyente en diversos espacios </t>
  </si>
  <si>
    <t>Contar en la entidad con un procedimiento para traducir la información pública que solicita un grupo étnico a su respectiva lengua.</t>
  </si>
  <si>
    <t xml:space="preserve">I60PARTICIPACIÓN CIUDADANA Responsabilidad por resultados </t>
  </si>
  <si>
    <t>X</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</si>
  <si>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</si>
  <si>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</si>
  <si>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Racionalización de Trámites</t>
  </si>
  <si>
    <t>Formular en cada vigencia una estrategia de racionalización de OPAS en la entidad.</t>
  </si>
  <si>
    <t>Formular en cada vigencia una estrategia de racionalización de trámites en la entidad.</t>
  </si>
  <si>
    <t>Participación Ciudadana en la Gestión Pública</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</si>
  <si>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</si>
  <si>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</si>
  <si>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</si>
  <si>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</si>
  <si>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</si>
  <si>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Seguimiento y Evaluación del Desempeño Institucional</t>
  </si>
  <si>
    <t>I61EVALUACIÓN DE RESULTADOS Mecanismos efectivos de seguimiento y evaluación</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</si>
  <si>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</si>
  <si>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</si>
  <si>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</si>
  <si>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I64EVALUACIÓN DE RESULTADOS Mejoramiento continuo</t>
  </si>
  <si>
    <t>Gestión Documental</t>
  </si>
  <si>
    <t>I65GESTIÓN DOCUMENTAL Calidad del Componente estratégico</t>
  </si>
  <si>
    <t>I66GESTIÓN DOCUMENTAL Calidad del Componente administración de archivos</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</si>
  <si>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</si>
  <si>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</si>
  <si>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</si>
  <si>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</si>
  <si>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</si>
  <si>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</si>
  <si>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</si>
  <si>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</si>
  <si>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</si>
  <si>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</si>
  <si>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</si>
  <si>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</si>
  <si>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Transparencia, Acceso a la Información y lucha contra la Corrupción</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</si>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</sst>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
    <numFmt numFmtId="166" formatCode="#,##0.00\ [$€-1]"/>
    <numFmt numFmtId="167" formatCode="0.0"/>
  </numFmts>
  <fonts count="32">
    <font>
      <sz val="11"/>
      <color theme="1"/>
      <name val="Calibri"/>
      <scheme val="minor"/>
    </font>
    <font>
      <sz val="12"/>
      <color theme="1"/>
      <name val="Arial Narrow"/>
    </font>
    <font>
      <b/>
      <sz val="11"/>
      <color theme="1"/>
      <name val="Calibri"/>
    </font>
    <font>
      <sz val="11"/>
      <name val="Calibri"/>
    </font>
    <font>
      <b/>
      <sz val="12"/>
      <color theme="1"/>
      <name val="Arial Narrow"/>
    </font>
    <font>
      <sz val="12"/>
      <color theme="1"/>
      <name val="Calibri"/>
    </font>
    <font>
      <b/>
      <sz val="12"/>
      <color theme="1"/>
      <name val="Calibri"/>
    </font>
    <font>
      <b/>
      <u/>
      <sz val="13"/>
      <color rgb="FF0000FF"/>
      <name val="Calibri"/>
    </font>
    <font>
      <sz val="12"/>
      <color rgb="FF000000"/>
      <name val="Calibri"/>
    </font>
    <font>
      <sz val="13"/>
      <color rgb="FF000000"/>
      <name val="Calibri"/>
    </font>
    <font>
      <sz val="13"/>
      <color theme="1"/>
      <name val="Calibri"/>
    </font>
    <font>
      <b/>
      <u/>
      <sz val="13"/>
      <color rgb="FF0000FF"/>
      <name val="Calibri"/>
    </font>
    <font>
      <b/>
      <u/>
      <sz val="13"/>
      <color rgb="FF0563C1"/>
      <name val="Calibri"/>
    </font>
    <font>
      <b/>
      <u/>
      <sz val="13"/>
      <color rgb="FF0000FF"/>
      <name val="Calibri"/>
    </font>
    <font>
      <b/>
      <u/>
      <sz val="13"/>
      <color rgb="FF0000FF"/>
      <name val="Calibri"/>
    </font>
    <font>
      <b/>
      <u/>
      <sz val="13"/>
      <color rgb="FF0563C1"/>
      <name val="Calibri"/>
    </font>
    <font>
      <u/>
      <sz val="12"/>
      <color rgb="FF0000FF"/>
      <name val="Calibri"/>
    </font>
    <font>
      <b/>
      <sz val="12"/>
      <color rgb="FFFF0000"/>
      <name val="Calibri"/>
    </font>
    <font>
      <b/>
      <sz val="11"/>
      <color theme="1"/>
      <name val="Calibri"/>
      <scheme val="minor"/>
    </font>
    <font>
      <b/>
      <u/>
      <sz val="13"/>
      <color rgb="FF0000FF"/>
      <name val="Calibri"/>
    </font>
    <font>
      <b/>
      <sz val="13"/>
      <color theme="1"/>
      <name val="Calibri"/>
    </font>
    <font>
      <b/>
      <u/>
      <sz val="13"/>
      <color rgb="FF0563C1"/>
      <name val="Calibri"/>
    </font>
    <font>
      <b/>
      <sz val="12"/>
      <color rgb="FFC00000"/>
      <name val="Calibri"/>
    </font>
    <font>
      <sz val="11"/>
      <color theme="1"/>
      <name val="Calibri"/>
    </font>
    <font>
      <b/>
      <sz val="18"/>
      <color theme="1"/>
      <name val="Calibri"/>
    </font>
    <font>
      <sz val="11"/>
      <color theme="1"/>
      <name val="Calibri"/>
      <scheme val="minor"/>
    </font>
    <font>
      <b/>
      <sz val="9"/>
      <color theme="1"/>
      <name val="Calibri"/>
    </font>
    <font>
      <sz val="9"/>
      <color theme="1"/>
      <name val="Calibri"/>
    </font>
    <font>
      <sz val="10"/>
      <color theme="1"/>
      <name val="Calibri"/>
    </font>
    <font>
      <sz val="12"/>
      <color rgb="FF000000"/>
      <name val="Arial Narrow"/>
    </font>
    <font>
      <b/>
      <sz val="12"/>
      <color rgb="FF252423"/>
      <name val="&quot;Segoe UI&quot;"/>
    </font>
    <font>
      <sz val="12"/>
      <color rgb="FF252423"/>
      <name val="&quot;Segoe UI&quot;"/>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AEABAB"/>
        <bgColor rgb="FFAEABAB"/>
      </patternFill>
    </fill>
    <fill>
      <patternFill patternType="solid">
        <fgColor rgb="FF666666"/>
        <bgColor rgb="FF666666"/>
      </patternFill>
    </fill>
    <fill>
      <patternFill patternType="solid">
        <fgColor rgb="FFFFFF00"/>
        <bgColor rgb="FFFFFF00"/>
      </patternFill>
    </fill>
    <fill>
      <patternFill patternType="solid">
        <fgColor theme="7"/>
        <bgColor theme="7"/>
      </patternFill>
    </fill>
    <fill>
      <patternFill patternType="solid">
        <fgColor rgb="FFFF3300"/>
        <bgColor rgb="FFFF3300"/>
      </patternFill>
    </fill>
    <fill>
      <patternFill patternType="solid">
        <fgColor theme="9"/>
        <bgColor theme="9"/>
      </patternFill>
    </fill>
    <fill>
      <patternFill patternType="solid">
        <fgColor theme="3" tint="0.3499862666707357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top/>
      <bottom style="thin">
        <color rgb="FF8EAADB"/>
      </bottom>
      <diagonal/>
    </border>
  </borders>
  <cellStyleXfs count="1">
    <xf numFmtId="0" fontId="0" fillId="0" borderId="0"/>
  </cellStyleXfs>
  <cellXfs count="265">
    <xf numFmtId="0" fontId="0" fillId="0" borderId="0" xfId="0"/>
    <xf numFmtId="0" fontId="2" fillId="2" borderId="4" xfId="0" applyFont="1" applyFill="1" applyBorder="1" applyAlignment="1">
      <alignment vertical="center"/>
    </xf>
    <xf numFmtId="0" fontId="1" fillId="0" borderId="0" xfId="0" applyFont="1" applyAlignment="1">
      <alignment vertical="top"/>
    </xf>
    <xf numFmtId="0" fontId="4" fillId="0" borderId="4" xfId="0" applyFont="1" applyBorder="1" applyAlignment="1">
      <alignment horizontal="center" vertical="top"/>
    </xf>
    <xf numFmtId="0" fontId="4" fillId="0" borderId="4" xfId="0" applyFont="1" applyBorder="1" applyAlignment="1">
      <alignment horizontal="center" vertical="top" wrapText="1"/>
    </xf>
    <xf numFmtId="0" fontId="1" fillId="0" borderId="4" xfId="0" applyFont="1" applyBorder="1" applyAlignment="1">
      <alignment horizontal="center" vertical="top"/>
    </xf>
    <xf numFmtId="0" fontId="1" fillId="0" borderId="4" xfId="0" applyFont="1" applyBorder="1" applyAlignment="1">
      <alignment horizontal="left" vertical="top" wrapText="1"/>
    </xf>
    <xf numFmtId="0" fontId="1" fillId="3" borderId="4" xfId="0" applyFont="1" applyFill="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vertical="top"/>
    </xf>
    <xf numFmtId="0" fontId="1" fillId="0" borderId="0" xfId="0" applyFont="1" applyAlignment="1">
      <alignment vertical="top" wrapText="1"/>
    </xf>
    <xf numFmtId="0" fontId="5" fillId="2" borderId="13" xfId="0" applyFont="1" applyFill="1" applyBorder="1" applyAlignment="1">
      <alignment vertical="center"/>
    </xf>
    <xf numFmtId="0" fontId="5" fillId="2" borderId="13" xfId="0" applyFont="1" applyFill="1" applyBorder="1" applyAlignment="1">
      <alignment vertical="top" wrapText="1"/>
    </xf>
    <xf numFmtId="0" fontId="5" fillId="2" borderId="13" xfId="0" applyFont="1" applyFill="1" applyBorder="1" applyAlignment="1">
      <alignment vertical="top"/>
    </xf>
    <xf numFmtId="0" fontId="5" fillId="2" borderId="13" xfId="0" applyFont="1" applyFill="1" applyBorder="1" applyAlignment="1">
      <alignment horizontal="center" vertical="top"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top"/>
    </xf>
    <xf numFmtId="49" fontId="6" fillId="2" borderId="13" xfId="0" applyNumberFormat="1" applyFont="1" applyFill="1" applyBorder="1" applyAlignment="1">
      <alignment horizontal="center" vertical="center"/>
    </xf>
    <xf numFmtId="0" fontId="5" fillId="2" borderId="13" xfId="0" applyFont="1" applyFill="1" applyBorder="1"/>
    <xf numFmtId="0" fontId="5" fillId="2" borderId="13" xfId="0" applyFont="1" applyFill="1" applyBorder="1" applyAlignment="1">
      <alignment wrapText="1"/>
    </xf>
    <xf numFmtId="10" fontId="5" fillId="2" borderId="13" xfId="0" applyNumberFormat="1" applyFont="1" applyFill="1" applyBorder="1" applyAlignment="1">
      <alignment vertical="center" wrapText="1"/>
    </xf>
    <xf numFmtId="10" fontId="5" fillId="2" borderId="13" xfId="0" applyNumberFormat="1" applyFont="1" applyFill="1" applyBorder="1" applyAlignment="1">
      <alignment vertical="center"/>
    </xf>
    <xf numFmtId="0" fontId="6" fillId="2" borderId="18" xfId="0" applyFont="1" applyFill="1" applyBorder="1" applyAlignment="1">
      <alignment vertical="center"/>
    </xf>
    <xf numFmtId="0" fontId="6" fillId="2" borderId="22" xfId="0" applyFont="1" applyFill="1" applyBorder="1" applyAlignment="1">
      <alignment vertical="center"/>
    </xf>
    <xf numFmtId="0" fontId="6" fillId="2" borderId="24" xfId="0" applyFont="1" applyFill="1" applyBorder="1" applyAlignment="1">
      <alignment vertical="center"/>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1" xfId="0" applyFont="1" applyFill="1" applyBorder="1" applyAlignment="1">
      <alignment horizontal="center" vertical="top"/>
    </xf>
    <xf numFmtId="49" fontId="6" fillId="4" borderId="1"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5" xfId="0" applyFont="1" applyFill="1" applyBorder="1" applyAlignment="1">
      <alignment horizontal="center" vertical="top"/>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top"/>
    </xf>
    <xf numFmtId="49" fontId="6" fillId="4" borderId="8" xfId="0" applyNumberFormat="1" applyFont="1" applyFill="1" applyBorder="1" applyAlignment="1">
      <alignment horizontal="center" vertical="center" wrapText="1"/>
    </xf>
    <xf numFmtId="0" fontId="6" fillId="4" borderId="35" xfId="0" applyFont="1" applyFill="1" applyBorder="1" applyAlignment="1">
      <alignment horizontal="center" vertical="center"/>
    </xf>
    <xf numFmtId="0" fontId="6" fillId="0" borderId="8" xfId="0" applyFont="1" applyBorder="1" applyAlignment="1">
      <alignment horizontal="center" vertical="center" wrapText="1"/>
    </xf>
    <xf numFmtId="0" fontId="5" fillId="0" borderId="8" xfId="0" applyFont="1" applyBorder="1" applyAlignment="1">
      <alignment horizontal="center" vertical="top" wrapText="1"/>
    </xf>
    <xf numFmtId="49" fontId="6" fillId="0" borderId="4" xfId="0" applyNumberFormat="1" applyFont="1" applyBorder="1" applyAlignment="1">
      <alignment horizontal="center" vertical="center"/>
    </xf>
    <xf numFmtId="9" fontId="6" fillId="0" borderId="1" xfId="0" applyNumberFormat="1" applyFont="1" applyBorder="1" applyAlignment="1">
      <alignment horizontal="center" vertical="center"/>
    </xf>
    <xf numFmtId="10"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0" fontId="5" fillId="0" borderId="4" xfId="0" applyNumberFormat="1" applyFont="1" applyBorder="1" applyAlignment="1">
      <alignment vertical="center" wrapText="1"/>
    </xf>
    <xf numFmtId="10" fontId="5" fillId="0" borderId="4" xfId="0" applyNumberFormat="1" applyFont="1" applyBorder="1" applyAlignment="1">
      <alignment vertical="center"/>
    </xf>
    <xf numFmtId="49" fontId="6" fillId="0" borderId="8" xfId="0" applyNumberFormat="1" applyFont="1" applyBorder="1" applyAlignment="1">
      <alignment horizontal="center" vertical="center"/>
    </xf>
    <xf numFmtId="0" fontId="5" fillId="0" borderId="8" xfId="0" applyFont="1" applyBorder="1" applyAlignment="1">
      <alignment horizontal="center" vertical="top"/>
    </xf>
    <xf numFmtId="9" fontId="6" fillId="0" borderId="4" xfId="0" applyNumberFormat="1"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8" fillId="0" borderId="4" xfId="0" applyFont="1" applyBorder="1" applyAlignment="1">
      <alignment horizontal="center" vertical="top" wrapText="1"/>
    </xf>
    <xf numFmtId="46" fontId="5" fillId="0" borderId="4" xfId="0" applyNumberFormat="1" applyFont="1" applyBorder="1" applyAlignment="1">
      <alignment horizontal="center" vertical="top" wrapText="1"/>
    </xf>
    <xf numFmtId="0" fontId="5" fillId="0" borderId="4" xfId="0" applyFont="1" applyBorder="1" applyAlignment="1">
      <alignment horizontal="center" vertical="top" wrapText="1"/>
    </xf>
    <xf numFmtId="0" fontId="9" fillId="0" borderId="4" xfId="0" applyFont="1" applyBorder="1" applyAlignment="1">
      <alignment horizontal="center" vertical="top"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5" fillId="0" borderId="4" xfId="0" applyFont="1" applyBorder="1" applyAlignment="1">
      <alignment horizontal="center" vertical="top"/>
    </xf>
    <xf numFmtId="0" fontId="5" fillId="0" borderId="12" xfId="0" applyFont="1" applyBorder="1" applyAlignment="1">
      <alignment horizontal="center" vertical="top" wrapText="1"/>
    </xf>
    <xf numFmtId="49" fontId="6" fillId="0" borderId="4" xfId="0" applyNumberFormat="1" applyFont="1" applyBorder="1" applyAlignment="1">
      <alignment horizontal="center" vertical="top"/>
    </xf>
    <xf numFmtId="165" fontId="11" fillId="0" borderId="4" xfId="0" applyNumberFormat="1" applyFont="1" applyBorder="1" applyAlignment="1">
      <alignment horizontal="center" vertical="center"/>
    </xf>
    <xf numFmtId="165" fontId="12" fillId="0" borderId="4" xfId="0" applyNumberFormat="1" applyFont="1" applyBorder="1" applyAlignment="1">
      <alignment horizontal="center" vertical="center"/>
    </xf>
    <xf numFmtId="0" fontId="10" fillId="0" borderId="4" xfId="0" applyFont="1" applyBorder="1" applyAlignment="1">
      <alignment horizontal="center" vertical="top" wrapText="1"/>
    </xf>
    <xf numFmtId="0" fontId="13" fillId="0" borderId="4" xfId="0" applyFont="1" applyBorder="1" applyAlignment="1">
      <alignment horizontal="center" vertical="top"/>
    </xf>
    <xf numFmtId="0" fontId="5" fillId="0" borderId="4" xfId="0" applyFont="1" applyBorder="1" applyAlignment="1">
      <alignment vertical="top" wrapText="1"/>
    </xf>
    <xf numFmtId="0" fontId="5" fillId="0" borderId="4" xfId="0" applyFont="1" applyBorder="1" applyAlignment="1">
      <alignment vertical="top"/>
    </xf>
    <xf numFmtId="49" fontId="6" fillId="0" borderId="4" xfId="0" applyNumberFormat="1" applyFont="1" applyBorder="1" applyAlignment="1">
      <alignment horizontal="center" vertical="center" wrapText="1"/>
    </xf>
    <xf numFmtId="10" fontId="5" fillId="0" borderId="4" xfId="0" applyNumberFormat="1" applyFont="1" applyBorder="1" applyAlignment="1">
      <alignment vertical="top"/>
    </xf>
    <xf numFmtId="10" fontId="5" fillId="0" borderId="4" xfId="0" applyNumberFormat="1" applyFont="1" applyBorder="1" applyAlignment="1">
      <alignment vertical="top" wrapText="1"/>
    </xf>
    <xf numFmtId="0" fontId="5" fillId="0" borderId="4" xfId="0" applyFont="1" applyBorder="1" applyAlignment="1">
      <alignment horizontal="left" vertical="top" wrapText="1"/>
    </xf>
    <xf numFmtId="164" fontId="6" fillId="0" borderId="5" xfId="0" applyNumberFormat="1" applyFont="1" applyBorder="1" applyAlignment="1">
      <alignment horizontal="center" vertical="top" wrapText="1"/>
    </xf>
    <xf numFmtId="0" fontId="14" fillId="0" borderId="4" xfId="0" applyFont="1" applyBorder="1" applyAlignment="1">
      <alignment horizontal="center" vertical="top" wrapText="1"/>
    </xf>
    <xf numFmtId="0" fontId="15" fillId="0" borderId="4" xfId="0" applyFont="1" applyBorder="1" applyAlignment="1">
      <alignment horizontal="center" vertical="top"/>
    </xf>
    <xf numFmtId="0" fontId="16" fillId="0" borderId="4" xfId="0" applyFont="1" applyBorder="1" applyAlignment="1">
      <alignment vertical="top" wrapText="1"/>
    </xf>
    <xf numFmtId="9" fontId="17" fillId="0" borderId="4" xfId="0" applyNumberFormat="1"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0" fontId="18" fillId="0" borderId="4" xfId="0" applyFont="1" applyBorder="1"/>
    <xf numFmtId="9" fontId="18" fillId="0" borderId="4" xfId="0" applyNumberFormat="1" applyFont="1" applyBorder="1" applyAlignment="1">
      <alignment horizontal="center" vertical="center"/>
    </xf>
    <xf numFmtId="9" fontId="18" fillId="0" borderId="4" xfId="0" applyNumberFormat="1" applyFont="1" applyBorder="1"/>
    <xf numFmtId="0" fontId="19" fillId="0" borderId="4" xfId="0" applyFont="1" applyBorder="1" applyAlignment="1">
      <alignment horizontal="center" vertical="center"/>
    </xf>
    <xf numFmtId="0" fontId="5" fillId="3" borderId="4" xfId="0" applyFont="1" applyFill="1" applyBorder="1" applyAlignment="1">
      <alignment horizontal="center" vertical="top" wrapText="1"/>
    </xf>
    <xf numFmtId="46" fontId="5" fillId="3" borderId="4" xfId="0" applyNumberFormat="1" applyFont="1" applyFill="1" applyBorder="1" applyAlignment="1">
      <alignment horizontal="center" vertical="top" wrapText="1"/>
    </xf>
    <xf numFmtId="9" fontId="6" fillId="3" borderId="4" xfId="0"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0" fontId="5" fillId="0" borderId="4" xfId="0" applyFont="1" applyBorder="1" applyAlignment="1">
      <alignment vertical="center"/>
    </xf>
    <xf numFmtId="164" fontId="6" fillId="0" borderId="4" xfId="0" applyNumberFormat="1" applyFont="1" applyBorder="1" applyAlignment="1">
      <alignment horizontal="center" vertical="top" wrapText="1"/>
    </xf>
    <xf numFmtId="0" fontId="20" fillId="0" borderId="4" xfId="0" applyFont="1" applyBorder="1" applyAlignment="1">
      <alignment horizontal="center" vertical="center" wrapText="1"/>
    </xf>
    <xf numFmtId="9" fontId="6" fillId="5" borderId="4" xfId="0" applyNumberFormat="1" applyFont="1" applyFill="1" applyBorder="1" applyAlignment="1">
      <alignment horizontal="center" vertical="center"/>
    </xf>
    <xf numFmtId="164" fontId="6" fillId="5" borderId="5" xfId="0" applyNumberFormat="1" applyFont="1" applyFill="1" applyBorder="1" applyAlignment="1">
      <alignment horizontal="center" vertical="top" wrapText="1"/>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5" fillId="0" borderId="10" xfId="0" applyFont="1" applyBorder="1" applyAlignment="1">
      <alignment horizontal="center" vertical="top" wrapText="1"/>
    </xf>
    <xf numFmtId="49" fontId="6" fillId="0" borderId="4" xfId="0" applyNumberFormat="1" applyFont="1" applyBorder="1" applyAlignment="1">
      <alignment horizontal="center" vertical="top" wrapText="1"/>
    </xf>
    <xf numFmtId="0" fontId="6" fillId="2" borderId="4" xfId="0" applyFont="1" applyFill="1" applyBorder="1" applyAlignment="1">
      <alignment horizontal="center" vertical="center" wrapText="1"/>
    </xf>
    <xf numFmtId="9" fontId="20" fillId="0" borderId="4" xfId="0" applyNumberFormat="1" applyFont="1" applyBorder="1" applyAlignment="1">
      <alignment horizontal="center" vertical="center"/>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center" vertical="center" wrapText="1"/>
    </xf>
    <xf numFmtId="49" fontId="6" fillId="0" borderId="0" xfId="0" applyNumberFormat="1" applyFont="1" applyAlignment="1">
      <alignment horizontal="center" vertical="center"/>
    </xf>
    <xf numFmtId="0" fontId="5" fillId="0" borderId="0" xfId="0" applyFont="1"/>
    <xf numFmtId="0" fontId="5" fillId="0" borderId="0" xfId="0" applyFont="1" applyAlignment="1">
      <alignment wrapText="1"/>
    </xf>
    <xf numFmtId="10" fontId="22" fillId="0" borderId="0" xfId="0" applyNumberFormat="1" applyFont="1" applyAlignment="1">
      <alignment wrapText="1"/>
    </xf>
    <xf numFmtId="10" fontId="5" fillId="0" borderId="0" xfId="0" applyNumberFormat="1" applyFont="1" applyAlignment="1">
      <alignment vertical="center" wrapText="1"/>
    </xf>
    <xf numFmtId="10" fontId="5" fillId="0" borderId="0" xfId="0" applyNumberFormat="1" applyFont="1" applyAlignment="1">
      <alignment vertical="center"/>
    </xf>
    <xf numFmtId="164" fontId="5" fillId="0" borderId="0" xfId="0" applyNumberFormat="1" applyFont="1" applyAlignment="1">
      <alignment wrapText="1"/>
    </xf>
    <xf numFmtId="0" fontId="23" fillId="0" borderId="0" xfId="0" applyFont="1" applyAlignment="1">
      <alignment horizontal="left"/>
    </xf>
    <xf numFmtId="0" fontId="24" fillId="0" borderId="0" xfId="0" applyFont="1"/>
    <xf numFmtId="0" fontId="25" fillId="0" borderId="0" xfId="0" applyFont="1"/>
    <xf numFmtId="0" fontId="25" fillId="0" borderId="0" xfId="0" applyFont="1" applyAlignment="1">
      <alignment wrapText="1"/>
    </xf>
    <xf numFmtId="167" fontId="26" fillId="0" borderId="4" xfId="0" applyNumberFormat="1" applyFont="1" applyBorder="1" applyAlignment="1">
      <alignment horizontal="center" vertical="center" wrapText="1"/>
    </xf>
    <xf numFmtId="167" fontId="23" fillId="7" borderId="4" xfId="0" applyNumberFormat="1" applyFont="1" applyFill="1" applyBorder="1" applyAlignment="1">
      <alignment wrapText="1"/>
    </xf>
    <xf numFmtId="0" fontId="23" fillId="0" borderId="0" xfId="0" applyFont="1" applyAlignment="1">
      <alignment wrapText="1"/>
    </xf>
    <xf numFmtId="167" fontId="27" fillId="0" borderId="4" xfId="0" applyNumberFormat="1" applyFont="1" applyBorder="1" applyAlignment="1">
      <alignment vertical="top" wrapText="1"/>
    </xf>
    <xf numFmtId="167" fontId="23" fillId="0" borderId="4" xfId="0" applyNumberFormat="1" applyFont="1" applyBorder="1" applyAlignment="1">
      <alignment wrapText="1"/>
    </xf>
    <xf numFmtId="0" fontId="23" fillId="0" borderId="4" xfId="0" applyFont="1" applyBorder="1" applyAlignment="1">
      <alignment wrapText="1"/>
    </xf>
    <xf numFmtId="167" fontId="27" fillId="0" borderId="4" xfId="0" applyNumberFormat="1" applyFont="1" applyBorder="1" applyAlignment="1">
      <alignment vertical="top"/>
    </xf>
    <xf numFmtId="167" fontId="23" fillId="0" borderId="0" xfId="0" applyNumberFormat="1" applyFont="1"/>
    <xf numFmtId="0" fontId="1" fillId="2" borderId="38" xfId="0" applyFont="1" applyFill="1" applyBorder="1" applyAlignment="1">
      <alignment vertical="center" wrapText="1"/>
    </xf>
    <xf numFmtId="0" fontId="1" fillId="2" borderId="39" xfId="0" applyFont="1" applyFill="1" applyBorder="1" applyAlignment="1">
      <alignment horizontal="left" vertical="center" wrapText="1"/>
    </xf>
    <xf numFmtId="0" fontId="23" fillId="0" borderId="40" xfId="0" applyFont="1" applyBorder="1"/>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4" fillId="0" borderId="4" xfId="0" applyFont="1" applyBorder="1" applyAlignment="1">
      <alignment horizontal="left" vertical="center" wrapText="1"/>
    </xf>
    <xf numFmtId="167" fontId="27" fillId="0" borderId="4" xfId="0" applyNumberFormat="1" applyFont="1" applyBorder="1" applyAlignment="1">
      <alignment vertical="center" wrapText="1"/>
    </xf>
    <xf numFmtId="167" fontId="28" fillId="8" borderId="4" xfId="0" applyNumberFormat="1" applyFont="1" applyFill="1" applyBorder="1" applyAlignment="1">
      <alignment vertical="center" wrapText="1"/>
    </xf>
    <xf numFmtId="167" fontId="23" fillId="8" borderId="4" xfId="0" applyNumberFormat="1" applyFont="1" applyFill="1" applyBorder="1" applyAlignment="1">
      <alignment vertical="center" wrapText="1"/>
    </xf>
    <xf numFmtId="0" fontId="23" fillId="0" borderId="4" xfId="0" applyFont="1" applyBorder="1" applyAlignment="1">
      <alignment horizontal="center" vertical="center"/>
    </xf>
    <xf numFmtId="0" fontId="29" fillId="0" borderId="4" xfId="0" applyFont="1" applyBorder="1" applyAlignment="1">
      <alignment horizontal="left" vertical="center" wrapText="1"/>
    </xf>
    <xf numFmtId="167" fontId="28" fillId="8" borderId="4" xfId="0" applyNumberFormat="1" applyFont="1" applyFill="1" applyBorder="1" applyAlignment="1">
      <alignment vertical="top" wrapText="1"/>
    </xf>
    <xf numFmtId="167" fontId="23" fillId="8" borderId="4" xfId="0" applyNumberFormat="1" applyFont="1" applyFill="1" applyBorder="1" applyAlignment="1">
      <alignment wrapText="1"/>
    </xf>
    <xf numFmtId="167" fontId="28" fillId="9" borderId="4" xfId="0" applyNumberFormat="1" applyFont="1" applyFill="1" applyBorder="1" applyAlignment="1">
      <alignment vertical="center" wrapText="1"/>
    </xf>
    <xf numFmtId="167" fontId="23" fillId="9" borderId="4" xfId="0" applyNumberFormat="1" applyFont="1" applyFill="1" applyBorder="1" applyAlignment="1">
      <alignment vertical="center" wrapText="1"/>
    </xf>
    <xf numFmtId="0" fontId="23" fillId="0" borderId="0" xfId="0" applyFont="1" applyAlignment="1">
      <alignment horizontal="center"/>
    </xf>
    <xf numFmtId="0" fontId="23" fillId="0" borderId="4" xfId="0" applyFont="1" applyBorder="1" applyAlignment="1">
      <alignment horizontal="center"/>
    </xf>
    <xf numFmtId="0" fontId="4" fillId="0" borderId="4" xfId="0" applyFont="1" applyBorder="1" applyAlignment="1">
      <alignment horizontal="center" wrapText="1"/>
    </xf>
    <xf numFmtId="167" fontId="28" fillId="9" borderId="4" xfId="0" applyNumberFormat="1" applyFont="1" applyFill="1" applyBorder="1" applyAlignment="1">
      <alignment horizontal="left" vertical="center" wrapText="1"/>
    </xf>
    <xf numFmtId="167" fontId="23" fillId="9" borderId="4" xfId="0" applyNumberFormat="1" applyFont="1" applyFill="1" applyBorder="1" applyAlignment="1">
      <alignment horizontal="center" vertical="center" wrapText="1"/>
    </xf>
    <xf numFmtId="0" fontId="29" fillId="0" borderId="4" xfId="0" applyFont="1" applyBorder="1" applyAlignment="1">
      <alignment horizontal="center" wrapText="1"/>
    </xf>
    <xf numFmtId="167" fontId="28" fillId="6" borderId="4" xfId="0" applyNumberFormat="1" applyFont="1" applyFill="1" applyBorder="1" applyAlignment="1">
      <alignment horizontal="left" vertical="center" wrapText="1"/>
    </xf>
    <xf numFmtId="167" fontId="23" fillId="6" borderId="4" xfId="0" applyNumberFormat="1" applyFont="1" applyFill="1" applyBorder="1" applyAlignment="1">
      <alignment horizontal="center" vertical="center" wrapText="1"/>
    </xf>
    <xf numFmtId="167" fontId="23" fillId="0" borderId="4" xfId="0" applyNumberFormat="1" applyFont="1" applyBorder="1" applyAlignment="1">
      <alignment vertical="center" wrapText="1"/>
    </xf>
    <xf numFmtId="0" fontId="23" fillId="9" borderId="4" xfId="0" applyFont="1" applyFill="1" applyBorder="1" applyAlignment="1">
      <alignment horizontal="left" vertical="center" wrapText="1"/>
    </xf>
    <xf numFmtId="0" fontId="23" fillId="9" borderId="4" xfId="0" applyFont="1" applyFill="1" applyBorder="1" applyAlignment="1">
      <alignment horizontal="center" vertical="center" wrapText="1"/>
    </xf>
    <xf numFmtId="0" fontId="23" fillId="0" borderId="0" xfId="0" applyFont="1" applyAlignment="1">
      <alignment horizontal="left" vertical="center"/>
    </xf>
    <xf numFmtId="0" fontId="23" fillId="0" borderId="4" xfId="0" applyFont="1" applyBorder="1"/>
    <xf numFmtId="0" fontId="4" fillId="0" borderId="4" xfId="0" applyFont="1" applyBorder="1" applyAlignment="1">
      <alignment horizontal="left" wrapText="1"/>
    </xf>
    <xf numFmtId="167" fontId="27" fillId="0" borderId="4" xfId="0" applyNumberFormat="1" applyFont="1" applyBorder="1" applyAlignment="1">
      <alignment horizontal="center" vertical="center" wrapText="1"/>
    </xf>
    <xf numFmtId="167" fontId="28" fillId="6" borderId="4" xfId="0" applyNumberFormat="1" applyFont="1" applyFill="1" applyBorder="1" applyAlignment="1">
      <alignment vertical="top" wrapText="1"/>
    </xf>
    <xf numFmtId="167" fontId="23" fillId="6" borderId="4" xfId="0" applyNumberFormat="1" applyFont="1" applyFill="1" applyBorder="1" applyAlignment="1">
      <alignment wrapText="1"/>
    </xf>
    <xf numFmtId="0" fontId="29" fillId="0" borderId="4" xfId="0" applyFont="1" applyBorder="1" applyAlignment="1">
      <alignment horizontal="left" wrapText="1"/>
    </xf>
    <xf numFmtId="167" fontId="28" fillId="9" borderId="4" xfId="0" applyNumberFormat="1" applyFont="1" applyFill="1" applyBorder="1" applyAlignment="1">
      <alignment vertical="top" wrapText="1"/>
    </xf>
    <xf numFmtId="167" fontId="23" fillId="9" borderId="4" xfId="0" applyNumberFormat="1" applyFont="1" applyFill="1" applyBorder="1" applyAlignment="1">
      <alignment wrapText="1"/>
    </xf>
    <xf numFmtId="167" fontId="23" fillId="0" borderId="4" xfId="0" applyNumberFormat="1" applyFont="1" applyBorder="1" applyAlignment="1">
      <alignment horizontal="center" vertical="center" wrapText="1"/>
    </xf>
    <xf numFmtId="0" fontId="23" fillId="9" borderId="4" xfId="0" applyFont="1" applyFill="1" applyBorder="1" applyAlignment="1">
      <alignment wrapText="1"/>
    </xf>
    <xf numFmtId="167" fontId="28" fillId="6" borderId="4" xfId="0" applyNumberFormat="1" applyFont="1" applyFill="1" applyBorder="1" applyAlignment="1">
      <alignment vertical="center" wrapText="1"/>
    </xf>
    <xf numFmtId="167" fontId="23" fillId="6" borderId="4" xfId="0" applyNumberFormat="1" applyFont="1" applyFill="1" applyBorder="1" applyAlignment="1">
      <alignment vertical="center" wrapText="1"/>
    </xf>
    <xf numFmtId="0" fontId="23" fillId="0" borderId="4" xfId="0" applyFont="1" applyBorder="1" applyAlignment="1">
      <alignment vertical="center"/>
    </xf>
    <xf numFmtId="0" fontId="4" fillId="0" borderId="41" xfId="0" applyFont="1" applyBorder="1" applyAlignment="1">
      <alignment horizontal="left" wrapText="1"/>
    </xf>
    <xf numFmtId="0" fontId="29" fillId="0" borderId="0" xfId="0" applyFont="1" applyAlignment="1">
      <alignment horizontal="left" wrapText="1"/>
    </xf>
    <xf numFmtId="0" fontId="1" fillId="0" borderId="1" xfId="0" applyFont="1" applyBorder="1" applyAlignment="1">
      <alignment horizontal="center" vertical="top"/>
    </xf>
    <xf numFmtId="0" fontId="3" fillId="0" borderId="5" xfId="0" applyFont="1" applyBorder="1"/>
    <xf numFmtId="0" fontId="3" fillId="0" borderId="8" xfId="0" applyFont="1" applyBorder="1"/>
    <xf numFmtId="0" fontId="2" fillId="0" borderId="2" xfId="0" applyFont="1" applyBorder="1" applyAlignment="1">
      <alignment horizontal="center" vertical="center" wrapText="1"/>
    </xf>
    <xf numFmtId="0" fontId="3" fillId="0" borderId="3" xfId="0" applyFont="1" applyBorder="1"/>
    <xf numFmtId="0" fontId="3" fillId="0" borderId="6" xfId="0" applyFont="1" applyBorder="1"/>
    <xf numFmtId="0" fontId="3" fillId="0" borderId="7" xfId="0" applyFont="1" applyBorder="1"/>
    <xf numFmtId="0" fontId="4" fillId="0" borderId="9" xfId="0" applyFont="1" applyBorder="1" applyAlignment="1">
      <alignment horizontal="center" vertical="top"/>
    </xf>
    <xf numFmtId="0" fontId="0" fillId="0" borderId="0" xfId="0"/>
    <xf numFmtId="0" fontId="4" fillId="0" borderId="10" xfId="0" applyFont="1" applyBorder="1" applyAlignment="1">
      <alignment horizontal="center" vertical="top" wrapText="1"/>
    </xf>
    <xf numFmtId="0" fontId="3" fillId="0" borderId="11" xfId="0" applyFont="1" applyBorder="1"/>
    <xf numFmtId="0" fontId="1" fillId="0" borderId="10" xfId="0" applyFont="1" applyBorder="1" applyAlignment="1">
      <alignment horizontal="left" vertical="top" wrapText="1"/>
    </xf>
    <xf numFmtId="0" fontId="1" fillId="3" borderId="10" xfId="0" applyFont="1" applyFill="1" applyBorder="1" applyAlignment="1">
      <alignment horizontal="left" vertical="top" wrapText="1"/>
    </xf>
    <xf numFmtId="0" fontId="1" fillId="0" borderId="10" xfId="0" applyFont="1" applyBorder="1" applyAlignment="1">
      <alignment vertical="top"/>
    </xf>
    <xf numFmtId="0" fontId="1" fillId="0" borderId="0" xfId="0" applyFont="1" applyAlignment="1">
      <alignment horizontal="center" vertical="top"/>
    </xf>
    <xf numFmtId="0" fontId="4" fillId="0" borderId="10" xfId="0" applyFont="1" applyBorder="1" applyAlignment="1">
      <alignment horizontal="center" vertical="top"/>
    </xf>
    <xf numFmtId="0" fontId="3" fillId="0" borderId="12" xfId="0" applyFont="1" applyBorder="1"/>
    <xf numFmtId="0" fontId="1" fillId="0" borderId="10" xfId="0" applyFont="1" applyBorder="1" applyAlignment="1">
      <alignment horizontal="center" vertical="top" wrapText="1"/>
    </xf>
    <xf numFmtId="0" fontId="5" fillId="0" borderId="1" xfId="0" applyFont="1" applyBorder="1" applyAlignment="1">
      <alignment horizontal="center" vertical="top"/>
    </xf>
    <xf numFmtId="0" fontId="5" fillId="0" borderId="5" xfId="0" applyFont="1" applyBorder="1" applyAlignment="1">
      <alignment horizontal="center" vertical="top"/>
    </xf>
    <xf numFmtId="0" fontId="10" fillId="0" borderId="1" xfId="0" applyFont="1" applyBorder="1" applyAlignment="1">
      <alignment horizontal="center" vertical="top"/>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center" textRotation="90"/>
    </xf>
    <xf numFmtId="0" fontId="6" fillId="4" borderId="10" xfId="0" applyFont="1" applyFill="1" applyBorder="1" applyAlignment="1">
      <alignment horizontal="center" vertical="center"/>
    </xf>
    <xf numFmtId="0" fontId="5" fillId="0" borderId="9" xfId="0" applyFont="1" applyBorder="1" applyAlignment="1">
      <alignment horizontal="center" vertical="center"/>
    </xf>
    <xf numFmtId="0" fontId="3" fillId="0" borderId="9" xfId="0" applyFont="1" applyBorder="1"/>
    <xf numFmtId="0" fontId="6" fillId="0" borderId="5"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horizontal="left" vertical="top" wrapText="1"/>
    </xf>
    <xf numFmtId="0" fontId="10"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164" fontId="20" fillId="0" borderId="1" xfId="0" applyNumberFormat="1" applyFont="1" applyBorder="1" applyAlignment="1">
      <alignment horizontal="center" vertical="top" wrapText="1"/>
    </xf>
    <xf numFmtId="17" fontId="6" fillId="4" borderId="10"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3" fillId="0" borderId="15" xfId="0" applyFont="1" applyBorder="1"/>
    <xf numFmtId="0" fontId="3" fillId="0" borderId="19" xfId="0" applyFont="1" applyBorder="1"/>
    <xf numFmtId="0" fontId="3" fillId="0" borderId="20" xfId="0" applyFont="1" applyBorder="1"/>
    <xf numFmtId="0" fontId="3" fillId="0" borderId="25" xfId="0" applyFont="1" applyBorder="1"/>
    <xf numFmtId="0" fontId="3" fillId="0" borderId="26" xfId="0" applyFont="1" applyBorder="1"/>
    <xf numFmtId="0" fontId="6" fillId="2" borderId="16" xfId="0" applyFont="1" applyFill="1" applyBorder="1" applyAlignment="1">
      <alignment horizontal="center" vertical="center"/>
    </xf>
    <xf numFmtId="0" fontId="3" fillId="0" borderId="17" xfId="0" applyFont="1" applyBorder="1"/>
    <xf numFmtId="0" fontId="3" fillId="0" borderId="21" xfId="0" applyFont="1" applyBorder="1"/>
    <xf numFmtId="0" fontId="6" fillId="2" borderId="2" xfId="0" applyFont="1" applyFill="1" applyBorder="1" applyAlignment="1">
      <alignment horizontal="center" vertical="center"/>
    </xf>
    <xf numFmtId="0" fontId="3" fillId="0" borderId="23" xfId="0" applyFont="1" applyBorder="1"/>
    <xf numFmtId="0" fontId="3" fillId="0" borderId="27" xfId="0" applyFont="1" applyBorder="1"/>
    <xf numFmtId="0" fontId="3" fillId="0" borderId="28" xfId="0" applyFont="1" applyBorder="1"/>
    <xf numFmtId="0" fontId="6" fillId="4" borderId="29" xfId="0" applyFont="1" applyFill="1" applyBorder="1" applyAlignment="1">
      <alignment horizontal="center" vertical="center"/>
    </xf>
    <xf numFmtId="0" fontId="3" fillId="0" borderId="30" xfId="0" applyFont="1" applyBorder="1"/>
    <xf numFmtId="0" fontId="3" fillId="0" borderId="31" xfId="0" applyFont="1" applyBorder="1"/>
    <xf numFmtId="0" fontId="6" fillId="4" borderId="32" xfId="0" applyFont="1" applyFill="1" applyBorder="1" applyAlignment="1">
      <alignment horizontal="center" vertical="center" wrapText="1"/>
    </xf>
    <xf numFmtId="0" fontId="3" fillId="0" borderId="36" xfId="0" applyFont="1" applyBorder="1"/>
    <xf numFmtId="10" fontId="6" fillId="4" borderId="29" xfId="0" applyNumberFormat="1" applyFont="1" applyFill="1" applyBorder="1" applyAlignment="1">
      <alignment horizontal="center" vertical="center" wrapText="1"/>
    </xf>
    <xf numFmtId="0" fontId="3" fillId="0" borderId="33" xfId="0" applyFont="1" applyBorder="1"/>
    <xf numFmtId="10" fontId="6" fillId="4" borderId="1" xfId="0" applyNumberFormat="1" applyFont="1" applyFill="1" applyBorder="1" applyAlignment="1">
      <alignment horizontal="center" vertical="center" wrapText="1"/>
    </xf>
    <xf numFmtId="10" fontId="6" fillId="4" borderId="34" xfId="0" applyNumberFormat="1" applyFont="1" applyFill="1" applyBorder="1" applyAlignment="1">
      <alignment horizontal="center" vertical="center" wrapText="1"/>
    </xf>
    <xf numFmtId="0" fontId="3" fillId="0" borderId="37" xfId="0" applyFont="1" applyBorder="1"/>
    <xf numFmtId="0" fontId="5" fillId="0" borderId="10" xfId="0" applyFont="1" applyBorder="1" applyAlignment="1">
      <alignment horizontal="left" wrapText="1"/>
    </xf>
    <xf numFmtId="0" fontId="5" fillId="0" borderId="21" xfId="0" applyFont="1" applyBorder="1" applyAlignment="1">
      <alignment vertical="top"/>
    </xf>
    <xf numFmtId="0" fontId="5" fillId="0" borderId="10" xfId="0" applyFont="1" applyBorder="1" applyAlignment="1">
      <alignment vertical="top"/>
    </xf>
    <xf numFmtId="0" fontId="5" fillId="6" borderId="10" xfId="0" applyFont="1" applyFill="1" applyBorder="1" applyAlignment="1">
      <alignment horizontal="left" wrapText="1"/>
    </xf>
    <xf numFmtId="0" fontId="5" fillId="0" borderId="10" xfId="0" applyFont="1" applyBorder="1" applyAlignment="1">
      <alignment horizontal="left"/>
    </xf>
    <xf numFmtId="0" fontId="23" fillId="0" borderId="10" xfId="0" applyFont="1" applyBorder="1" applyAlignment="1">
      <alignment horizontal="left"/>
    </xf>
    <xf numFmtId="0" fontId="2" fillId="0" borderId="10" xfId="0" applyFont="1" applyBorder="1" applyAlignment="1">
      <alignment horizontal="center"/>
    </xf>
    <xf numFmtId="0" fontId="24" fillId="0" borderId="10" xfId="0" applyFont="1" applyBorder="1" applyAlignment="1">
      <alignment horizontal="center" vertical="center"/>
    </xf>
    <xf numFmtId="166"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3" fillId="0" borderId="1" xfId="0" applyFont="1" applyBorder="1" applyAlignment="1">
      <alignment horizontal="center"/>
    </xf>
    <xf numFmtId="0" fontId="2" fillId="0" borderId="2" xfId="0" applyFont="1" applyBorder="1" applyAlignment="1">
      <alignment horizontal="center" vertical="center"/>
    </xf>
    <xf numFmtId="0" fontId="2" fillId="2" borderId="10" xfId="0" applyFont="1" applyFill="1" applyBorder="1" applyAlignment="1">
      <alignment horizontal="left" vertical="center"/>
    </xf>
    <xf numFmtId="0" fontId="23" fillId="0" borderId="2" xfId="0" applyFont="1" applyBorder="1" applyAlignment="1">
      <alignment horizontal="center"/>
    </xf>
    <xf numFmtId="0" fontId="20" fillId="0" borderId="10" xfId="0" applyFont="1" applyBorder="1" applyAlignment="1">
      <alignment horizontal="center"/>
    </xf>
    <xf numFmtId="9" fontId="2" fillId="0" borderId="10" xfId="0" applyNumberFormat="1" applyFont="1" applyBorder="1" applyAlignment="1">
      <alignment horizontal="center"/>
    </xf>
    <xf numFmtId="0" fontId="23" fillId="0" borderId="10" xfId="0" applyFont="1" applyBorder="1" applyAlignment="1">
      <alignment vertical="top"/>
    </xf>
    <xf numFmtId="0" fontId="23" fillId="0" borderId="21" xfId="0" applyFont="1" applyBorder="1" applyAlignment="1">
      <alignment vertical="top"/>
    </xf>
    <xf numFmtId="0" fontId="5" fillId="0" borderId="21" xfId="0" applyFont="1" applyBorder="1" applyAlignment="1">
      <alignment vertical="top" wrapText="1"/>
    </xf>
    <xf numFmtId="0" fontId="5" fillId="0" borderId="10" xfId="0" applyFont="1" applyBorder="1" applyAlignment="1">
      <alignment vertical="top" wrapText="1"/>
    </xf>
    <xf numFmtId="0" fontId="5" fillId="6" borderId="21" xfId="0" applyFont="1" applyFill="1" applyBorder="1" applyAlignment="1">
      <alignment vertical="top" wrapText="1"/>
    </xf>
    <xf numFmtId="0" fontId="2" fillId="0" borderId="21" xfId="0" applyFont="1" applyBorder="1" applyAlignment="1">
      <alignment horizontal="center" vertical="center"/>
    </xf>
    <xf numFmtId="167" fontId="27" fillId="0" borderId="1" xfId="0" applyNumberFormat="1" applyFont="1" applyBorder="1" applyAlignment="1">
      <alignment horizontal="center" vertical="center" wrapText="1"/>
    </xf>
    <xf numFmtId="167" fontId="23" fillId="0" borderId="1" xfId="0" applyNumberFormat="1" applyFont="1" applyBorder="1" applyAlignment="1">
      <alignment horizontal="center" vertical="center" wrapText="1"/>
    </xf>
    <xf numFmtId="0" fontId="2" fillId="0" borderId="21" xfId="0" applyFont="1" applyBorder="1" applyAlignment="1">
      <alignment horizontal="center"/>
    </xf>
    <xf numFmtId="0" fontId="2" fillId="0" borderId="10" xfId="0" applyFont="1" applyBorder="1" applyAlignment="1">
      <alignment horizontal="center" wrapText="1"/>
    </xf>
    <xf numFmtId="167" fontId="27" fillId="0" borderId="1" xfId="0" applyNumberFormat="1" applyFont="1" applyBorder="1" applyAlignment="1">
      <alignment vertical="center" wrapText="1"/>
    </xf>
    <xf numFmtId="167" fontId="23" fillId="0" borderId="1" xfId="0" applyNumberFormat="1" applyFont="1" applyBorder="1" applyAlignment="1">
      <alignment vertical="center" wrapText="1"/>
    </xf>
    <xf numFmtId="9"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9" fontId="6" fillId="0" borderId="4" xfId="0"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9" fontId="17" fillId="0" borderId="4" xfId="0" applyNumberFormat="1" applyFont="1" applyFill="1" applyBorder="1" applyAlignment="1">
      <alignment horizontal="center" vertical="center"/>
    </xf>
    <xf numFmtId="0" fontId="18" fillId="0" borderId="4" xfId="0" applyFont="1" applyFill="1" applyBorder="1"/>
    <xf numFmtId="9" fontId="6" fillId="0" borderId="4" xfId="0" applyNumberFormat="1" applyFont="1" applyFill="1" applyBorder="1" applyAlignment="1">
      <alignment horizontal="center" vertical="center" wrapText="1"/>
    </xf>
    <xf numFmtId="0" fontId="5" fillId="0" borderId="0" xfId="0" applyFont="1" applyFill="1"/>
    <xf numFmtId="9" fontId="6" fillId="10"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142875</xdr:rowOff>
    </xdr:from>
    <xdr:ext cx="704850"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30</xdr:row>
      <xdr:rowOff>0</xdr:rowOff>
    </xdr:from>
    <xdr:ext cx="381000" cy="400050"/>
    <xdr:pic>
      <xdr:nvPicPr>
        <xdr:cNvPr id="2" name="image2.png" descr="Candado en forma de coraz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935182</xdr:colOff>
      <xdr:row>1</xdr:row>
      <xdr:rowOff>225136</xdr:rowOff>
    </xdr:from>
    <xdr:ext cx="1073727" cy="917864"/>
    <xdr:pic>
      <xdr:nvPicPr>
        <xdr:cNvPr id="3" name="image1.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935182" y="432954"/>
          <a:ext cx="1073727" cy="91786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95250</xdr:rowOff>
    </xdr:from>
    <xdr:ext cx="695325" cy="5810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xdr:colOff>
      <xdr:row>6</xdr:row>
      <xdr:rowOff>47625</xdr:rowOff>
    </xdr:from>
    <xdr:ext cx="4267200" cy="3076575"/>
    <xdr:pic>
      <xdr:nvPicPr>
        <xdr:cNvPr id="3" name="image3.jp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drive.google.com/drive/folders/1v1u8BG1E6KRev2-JenemIBswZ8F-mSa0?usp=drive_link" TargetMode="External"/><Relationship Id="rId117" Type="http://schemas.openxmlformats.org/officeDocument/2006/relationships/comments" Target="../comments1.xml"/><Relationship Id="rId21" Type="http://schemas.openxmlformats.org/officeDocument/2006/relationships/hyperlink" Target="https://drive.google.com/drive/folders/1CvJtXWuk9N8yH-zuIunKUkU6v1jBTnjq?usp=drive_link" TargetMode="External"/><Relationship Id="rId42" Type="http://schemas.openxmlformats.org/officeDocument/2006/relationships/hyperlink" Target="https://drive.google.com/drive/folders/1KlhomHYToH_PMmqWh8GvCCeA1m9S2O2F?usp=drive_link" TargetMode="External"/><Relationship Id="rId47" Type="http://schemas.openxmlformats.org/officeDocument/2006/relationships/hyperlink" Target="https://drive.google.com/drive/folders/14YlmPZo5SfVvETvFuLZsG8sTkvNwY0Iw?usp=drive_link" TargetMode="External"/><Relationship Id="rId63" Type="http://schemas.openxmlformats.org/officeDocument/2006/relationships/hyperlink" Target="https://drive.google.com/drive/folders/1TrRQ7TSbBYcdQ1swJjIRcaE7_oUOargs?usp=drive_link" TargetMode="External"/><Relationship Id="rId68" Type="http://schemas.openxmlformats.org/officeDocument/2006/relationships/hyperlink" Target="https://drive.google.com/drive/folders/1KszgikL_aWatM3cdbqgN-J_tuNXlwmAQ?usp=drive_link" TargetMode="External"/><Relationship Id="rId84" Type="http://schemas.openxmlformats.org/officeDocument/2006/relationships/hyperlink" Target="https://drive.google.com/drive/folders/1Pv-HEz84YhJXsGsSBWTevu5tzKJoRVxz?usp=drive_link" TargetMode="External"/><Relationship Id="rId89" Type="http://schemas.openxmlformats.org/officeDocument/2006/relationships/hyperlink" Target="https://drive.google.com/drive/folders/1fOd-E20IIaGXIQnyURNhjwEB9b_EzMDZ?usp=drive_link" TargetMode="External"/><Relationship Id="rId112" Type="http://schemas.openxmlformats.org/officeDocument/2006/relationships/hyperlink" Target="https://drive.google.com/drive/folders/13j_-aM3Hf7Y8xr_kuJUg44qODoi7bdrr?usp=drive_link" TargetMode="External"/><Relationship Id="rId16" Type="http://schemas.openxmlformats.org/officeDocument/2006/relationships/hyperlink" Target="https://drive.google.com/drive/folders/1CvJtXWuk9N8yH-zuIunKUkU6v1jBTnjq?usp=drive_link" TargetMode="External"/><Relationship Id="rId107" Type="http://schemas.openxmlformats.org/officeDocument/2006/relationships/hyperlink" Target="https://drive.google.com/drive/folders/13j_-aM3Hf7Y8xr_kuJUg44qODoi7bdrr?usp=drive_link" TargetMode="External"/><Relationship Id="rId11" Type="http://schemas.openxmlformats.org/officeDocument/2006/relationships/hyperlink" Target="https://drive.google.com/drive/folders/1CvJtXWuk9N8yH-zuIunKUkU6v1jBTnjq?usp=drive_link" TargetMode="External"/><Relationship Id="rId32" Type="http://schemas.openxmlformats.org/officeDocument/2006/relationships/hyperlink" Target="https://drive.google.com/drive/folders/1v1u8BG1E6KRev2-JenemIBswZ8F-mSa0?usp=drive_link" TargetMode="External"/><Relationship Id="rId37" Type="http://schemas.openxmlformats.org/officeDocument/2006/relationships/hyperlink" Target="https://drive.google.com/drive/folders/1v1u8BG1E6KRev2-JenemIBswZ8F-mSa0?usp=drive_link" TargetMode="External"/><Relationship Id="rId53" Type="http://schemas.openxmlformats.org/officeDocument/2006/relationships/hyperlink" Target="https://drive.google.com/drive/folders/1TrRQ7TSbBYcdQ1swJjIRcaE7_oUOargs?usp=drive_link" TargetMode="External"/><Relationship Id="rId58" Type="http://schemas.openxmlformats.org/officeDocument/2006/relationships/hyperlink" Target="https://drive.google.com/drive/folders/1TrRQ7TSbBYcdQ1swJjIRcaE7_oUOargs?usp=drive_link" TargetMode="External"/><Relationship Id="rId74" Type="http://schemas.openxmlformats.org/officeDocument/2006/relationships/hyperlink" Target="https://drive.google.com/drive/folders/13-_G0IH8HSyTAsEi7uxsJDlXMi5wNt1I?usp=drive_link" TargetMode="External"/><Relationship Id="rId79" Type="http://schemas.openxmlformats.org/officeDocument/2006/relationships/hyperlink" Target="https://drive.google.com/drive/folders/1Qv_l_1WAjRp__jz3ZaaVQ1-Zs2DydkpZ?usp=drive_link" TargetMode="External"/><Relationship Id="rId102" Type="http://schemas.openxmlformats.org/officeDocument/2006/relationships/hyperlink" Target="https://drive.google.com/drive/folders/13j_-aM3Hf7Y8xr_kuJUg44qODoi7bdrr?usp=drive_link" TargetMode="External"/><Relationship Id="rId5" Type="http://schemas.openxmlformats.org/officeDocument/2006/relationships/hyperlink" Target="https://drive.google.com/drive/folders/1CvJtXWuk9N8yH-zuIunKUkU6v1jBTnjq?usp=drive_link" TargetMode="External"/><Relationship Id="rId90" Type="http://schemas.openxmlformats.org/officeDocument/2006/relationships/hyperlink" Target="https://drive.google.com/drive/folders/1fOd-E20IIaGXIQnyURNhjwEB9b_EzMDZ?usp=drive_link" TargetMode="External"/><Relationship Id="rId95" Type="http://schemas.openxmlformats.org/officeDocument/2006/relationships/hyperlink" Target="https://drive.google.com/drive/folders/1_iipo7d7t8Km5uurZWcBy3HyUwzPZqNv?usp=drive_link" TargetMode="External"/><Relationship Id="rId22" Type="http://schemas.openxmlformats.org/officeDocument/2006/relationships/hyperlink" Target="https://drive.google.com/drive/folders/1CvJtXWuk9N8yH-zuIunKUkU6v1jBTnjq?usp=drive_link" TargetMode="External"/><Relationship Id="rId27" Type="http://schemas.openxmlformats.org/officeDocument/2006/relationships/hyperlink" Target="https://drive.google.com/drive/folders/1v1u8BG1E6KRev2-JenemIBswZ8F-mSa0?usp=drive_link" TargetMode="External"/><Relationship Id="rId43" Type="http://schemas.openxmlformats.org/officeDocument/2006/relationships/hyperlink" Target="https://drive.google.com/drive/folders/19MgP9z9WC20eG0OhQe3Q5En22i_2I8LF?usp=drive_link" TargetMode="External"/><Relationship Id="rId48" Type="http://schemas.openxmlformats.org/officeDocument/2006/relationships/hyperlink" Target="https://drive.google.com/drive/folders/14YlmPZo5SfVvETvFuLZsG8sTkvNwY0Iw?usp=drive_link" TargetMode="External"/><Relationship Id="rId64" Type="http://schemas.openxmlformats.org/officeDocument/2006/relationships/hyperlink" Target="https://drive.google.com/drive/folders/1EkSA3bXo-I2V9X6_i8tiwpwJnHK7Jgd7?usp=drive_link" TargetMode="External"/><Relationship Id="rId69" Type="http://schemas.openxmlformats.org/officeDocument/2006/relationships/hyperlink" Target="https://drive.google.com/drive/folders/13-_G0IH8HSyTAsEi7uxsJDlXMi5wNt1I?usp=drive_link" TargetMode="External"/><Relationship Id="rId113" Type="http://schemas.openxmlformats.org/officeDocument/2006/relationships/hyperlink" Target="https://drive.google.com/drive/folders/13j_-aM3Hf7Y8xr_kuJUg44qODoi7bdrr?usp=drive_link" TargetMode="External"/><Relationship Id="rId80" Type="http://schemas.openxmlformats.org/officeDocument/2006/relationships/hyperlink" Target="https://drive.google.com/drive/folders/1Qv_l_1WAjRp__jz3ZaaVQ1-Zs2DydkpZ?usp=drive_link" TargetMode="External"/><Relationship Id="rId85" Type="http://schemas.openxmlformats.org/officeDocument/2006/relationships/hyperlink" Target="https://drive.google.com/drive/folders/15R36Eyy6u7zfQDQ-CabPsIlw1EzEgIll?usp=drive_link" TargetMode="External"/><Relationship Id="rId12" Type="http://schemas.openxmlformats.org/officeDocument/2006/relationships/hyperlink" Target="https://drive.google.com/drive/folders/1CvJtXWuk9N8yH-zuIunKUkU6v1jBTnjq?usp=drive_link" TargetMode="External"/><Relationship Id="rId17" Type="http://schemas.openxmlformats.org/officeDocument/2006/relationships/hyperlink" Target="https://drive.google.com/drive/folders/1CvJtXWuk9N8yH-zuIunKUkU6v1jBTnjq?usp=drive_link" TargetMode="External"/><Relationship Id="rId33" Type="http://schemas.openxmlformats.org/officeDocument/2006/relationships/hyperlink" Target="https://drive.google.com/drive/folders/1v1u8BG1E6KRev2-JenemIBswZ8F-mSa0?usp=drive_link" TargetMode="External"/><Relationship Id="rId38" Type="http://schemas.openxmlformats.org/officeDocument/2006/relationships/hyperlink" Target="https://drive.google.com/drive/folders/1KlhomHYToH_PMmqWh8GvCCeA1m9S2O2F?usp=drive_link" TargetMode="External"/><Relationship Id="rId59" Type="http://schemas.openxmlformats.org/officeDocument/2006/relationships/hyperlink" Target="https://drive.google.com/drive/folders/1TrRQ7TSbBYcdQ1swJjIRcaE7_oUOargs?usp=drive_link" TargetMode="External"/><Relationship Id="rId103" Type="http://schemas.openxmlformats.org/officeDocument/2006/relationships/hyperlink" Target="https://drive.google.com/drive/folders/13j_-aM3Hf7Y8xr_kuJUg44qODoi7bdrr?usp=drive_link" TargetMode="External"/><Relationship Id="rId108" Type="http://schemas.openxmlformats.org/officeDocument/2006/relationships/hyperlink" Target="https://drive.google.com/drive/folders/13j_-aM3Hf7Y8xr_kuJUg44qODoi7bdrr?usp=drive_link" TargetMode="External"/><Relationship Id="rId54" Type="http://schemas.openxmlformats.org/officeDocument/2006/relationships/hyperlink" Target="https://drive.google.com/drive/folders/1TrRQ7TSbBYcdQ1swJjIRcaE7_oUOargs?usp=drive_link" TargetMode="External"/><Relationship Id="rId70" Type="http://schemas.openxmlformats.org/officeDocument/2006/relationships/hyperlink" Target="https://drive.google.com/drive/folders/13-_G0IH8HSyTAsEi7uxsJDlXMi5wNt1I?usp=drive_link" TargetMode="External"/><Relationship Id="rId75" Type="http://schemas.openxmlformats.org/officeDocument/2006/relationships/hyperlink" Target="https://drive.google.com/drive/folders/13-_G0IH8HSyTAsEi7uxsJDlXMi5wNt1I?usp=drive_link" TargetMode="External"/><Relationship Id="rId91" Type="http://schemas.openxmlformats.org/officeDocument/2006/relationships/hyperlink" Target="https://drive.google.com/drive/folders/1fOd-E20IIaGXIQnyURNhjwEB9b_EzMDZ?usp=drive_link" TargetMode="External"/><Relationship Id="rId96" Type="http://schemas.openxmlformats.org/officeDocument/2006/relationships/hyperlink" Target="https://drive.google.com/drive/folders/1_iipo7d7t8Km5uurZWcBy3HyUwzPZqNv?usp=drive_link" TargetMode="External"/><Relationship Id="rId1" Type="http://schemas.openxmlformats.org/officeDocument/2006/relationships/hyperlink" Target="https://drive.google.com/drive/folders/1CvJtXWuk9N8yH-zuIunKUkU6v1jBTnjq?usp=drive_link" TargetMode="External"/><Relationship Id="rId6" Type="http://schemas.openxmlformats.org/officeDocument/2006/relationships/hyperlink" Target="https://drive.google.com/drive/folders/1CvJtXWuk9N8yH-zuIunKUkU6v1jBTnjq?usp=drive_link" TargetMode="External"/><Relationship Id="rId23" Type="http://schemas.openxmlformats.org/officeDocument/2006/relationships/hyperlink" Target="https://drive.google.com/drive/folders/1v1u8BG1E6KRev2-JenemIBswZ8F-mSa0?usp=drive_link" TargetMode="External"/><Relationship Id="rId28" Type="http://schemas.openxmlformats.org/officeDocument/2006/relationships/hyperlink" Target="https://drive.google.com/drive/folders/1v1u8BG1E6KRev2-JenemIBswZ8F-mSa0?usp=drive_link" TargetMode="External"/><Relationship Id="rId49" Type="http://schemas.openxmlformats.org/officeDocument/2006/relationships/hyperlink" Target="https://drive.google.com/drive/folders/1Hg7fuhyWW3vkY-w37BcQ6PgsOBy6XX2Q?usp=drive_link" TargetMode="External"/><Relationship Id="rId114" Type="http://schemas.openxmlformats.org/officeDocument/2006/relationships/hyperlink" Target="https://drive.google.com/drive/folders/13j_-aM3Hf7Y8xr_kuJUg44qODoi7bdrr?usp=drive_link" TargetMode="External"/><Relationship Id="rId10" Type="http://schemas.openxmlformats.org/officeDocument/2006/relationships/hyperlink" Target="https://drive.google.com/drive/folders/1CvJtXWuk9N8yH-zuIunKUkU6v1jBTnjq?usp=drive_link" TargetMode="External"/><Relationship Id="rId31" Type="http://schemas.openxmlformats.org/officeDocument/2006/relationships/hyperlink" Target="https://drive.google.com/drive/folders/1v1u8BG1E6KRev2-JenemIBswZ8F-mSa0?usp=drive_link" TargetMode="External"/><Relationship Id="rId44" Type="http://schemas.openxmlformats.org/officeDocument/2006/relationships/hyperlink" Target="https://drive.google.com/drive/folders/14YlmPZo5SfVvETvFuLZsG8sTkvNwY0Iw?usp=drive_link" TargetMode="External"/><Relationship Id="rId52" Type="http://schemas.openxmlformats.org/officeDocument/2006/relationships/hyperlink" Target="https://drive.google.com/drive/folders/1TrRQ7TSbBYcdQ1swJjIRcaE7_oUOargs?usp=drive_link" TargetMode="External"/><Relationship Id="rId60" Type="http://schemas.openxmlformats.org/officeDocument/2006/relationships/hyperlink" Target="https://drive.google.com/drive/folders/1TrRQ7TSbBYcdQ1swJjIRcaE7_oUOargs?usp=drive_link" TargetMode="External"/><Relationship Id="rId65" Type="http://schemas.openxmlformats.org/officeDocument/2006/relationships/hyperlink" Target="https://drive.google.com/drive/folders/1KszgikL_aWatM3cdbqgN-J_tuNXlwmAQ?usp=drive_link" TargetMode="External"/><Relationship Id="rId73" Type="http://schemas.openxmlformats.org/officeDocument/2006/relationships/hyperlink" Target="https://drive.google.com/drive/folders/13-_G0IH8HSyTAsEi7uxsJDlXMi5wNt1I?usp=drive_link" TargetMode="External"/><Relationship Id="rId78" Type="http://schemas.openxmlformats.org/officeDocument/2006/relationships/hyperlink" Target="https://drive.google.com/drive/folders/1Qv_l_1WAjRp__jz3ZaaVQ1-Zs2DydkpZ?usp=drive_link" TargetMode="External"/><Relationship Id="rId81" Type="http://schemas.openxmlformats.org/officeDocument/2006/relationships/hyperlink" Target="https://drive.google.com/drive/folders/1Pv-HEz84YhJXsGsSBWTevu5tzKJoRVxz?usp=drive_link" TargetMode="External"/><Relationship Id="rId86" Type="http://schemas.openxmlformats.org/officeDocument/2006/relationships/hyperlink" Target="https://drive.google.com/drive/folders/15R36Eyy6u7zfQDQ-CabPsIlw1EzEgIll?usp=drive_link" TargetMode="External"/><Relationship Id="rId94" Type="http://schemas.openxmlformats.org/officeDocument/2006/relationships/hyperlink" Target="https://drive.google.com/drive/folders/1fOd-E20IIaGXIQnyURNhjwEB9b_EzMDZ?usp=drive_link" TargetMode="External"/><Relationship Id="rId99" Type="http://schemas.openxmlformats.org/officeDocument/2006/relationships/hyperlink" Target="https://drive.google.com/drive/folders/1_iipo7d7t8Km5uurZWcBy3HyUwzPZqNv?usp=drive_link" TargetMode="External"/><Relationship Id="rId101" Type="http://schemas.openxmlformats.org/officeDocument/2006/relationships/hyperlink" Target="https://drive.google.com/drive/folders/13j_-aM3Hf7Y8xr_kuJUg44qODoi7bdrr?usp=drive_link" TargetMode="External"/><Relationship Id="rId4" Type="http://schemas.openxmlformats.org/officeDocument/2006/relationships/hyperlink" Target="https://drive.google.com/drive/folders/1CvJtXWuk9N8yH-zuIunKUkU6v1jBTnjq?usp=drive_link" TargetMode="External"/><Relationship Id="rId9" Type="http://schemas.openxmlformats.org/officeDocument/2006/relationships/hyperlink" Target="https://drive.google.com/drive/folders/1CvJtXWuk9N8yH-zuIunKUkU6v1jBTnjq?usp=drive_link" TargetMode="External"/><Relationship Id="rId13" Type="http://schemas.openxmlformats.org/officeDocument/2006/relationships/hyperlink" Target="https://drive.google.com/drive/folders/1CvJtXWuk9N8yH-zuIunKUkU6v1jBTnjq?usp=drive_link" TargetMode="External"/><Relationship Id="rId18" Type="http://schemas.openxmlformats.org/officeDocument/2006/relationships/hyperlink" Target="https://drive.google.com/drive/folders/1CvJtXWuk9N8yH-zuIunKUkU6v1jBTnjq?usp=drive_link" TargetMode="External"/><Relationship Id="rId39" Type="http://schemas.openxmlformats.org/officeDocument/2006/relationships/hyperlink" Target="https://drive.google.com/drive/folders/1KlhomHYToH_PMmqWh8GvCCeA1m9S2O2F?usp=drive_link" TargetMode="External"/><Relationship Id="rId109" Type="http://schemas.openxmlformats.org/officeDocument/2006/relationships/hyperlink" Target="https://drive.google.com/drive/folders/13j_-aM3Hf7Y8xr_kuJUg44qODoi7bdrr?usp=drive_link" TargetMode="External"/><Relationship Id="rId34" Type="http://schemas.openxmlformats.org/officeDocument/2006/relationships/hyperlink" Target="https://drive.google.com/drive/folders/1v1u8BG1E6KRev2-JenemIBswZ8F-mSa0?usp=drive_link" TargetMode="External"/><Relationship Id="rId50" Type="http://schemas.openxmlformats.org/officeDocument/2006/relationships/hyperlink" Target="https://drive.google.com/drive/folders/1TrRQ7TSbBYcdQ1swJjIRcaE7_oUOargs?usp=drive_link" TargetMode="External"/><Relationship Id="rId55" Type="http://schemas.openxmlformats.org/officeDocument/2006/relationships/hyperlink" Target="https://drive.google.com/drive/folders/1TrRQ7TSbBYcdQ1swJjIRcaE7_oUOargs?usp=drive_link" TargetMode="External"/><Relationship Id="rId76" Type="http://schemas.openxmlformats.org/officeDocument/2006/relationships/hyperlink" Target="https://drive.google.com/drive/folders/13-_G0IH8HSyTAsEi7uxsJDlXMi5wNt1I?usp=drive_link" TargetMode="External"/><Relationship Id="rId97" Type="http://schemas.openxmlformats.org/officeDocument/2006/relationships/hyperlink" Target="https://drive.google.com/drive/folders/1_iipo7d7t8Km5uurZWcBy3HyUwzPZqNv?usp=drive_link" TargetMode="External"/><Relationship Id="rId104" Type="http://schemas.openxmlformats.org/officeDocument/2006/relationships/hyperlink" Target="https://drive.google.com/drive/folders/13j_-aM3Hf7Y8xr_kuJUg44qODoi7bdrr?usp=drive_link" TargetMode="External"/><Relationship Id="rId7" Type="http://schemas.openxmlformats.org/officeDocument/2006/relationships/hyperlink" Target="https://drive.google.com/drive/folders/1CvJtXWuk9N8yH-zuIunKUkU6v1jBTnjq?usp=drive_link" TargetMode="External"/><Relationship Id="rId71" Type="http://schemas.openxmlformats.org/officeDocument/2006/relationships/hyperlink" Target="https://drive.google.com/drive/folders/13-_G0IH8HSyTAsEi7uxsJDlXMi5wNt1I?usp=drive_link" TargetMode="External"/><Relationship Id="rId92" Type="http://schemas.openxmlformats.org/officeDocument/2006/relationships/hyperlink" Target="https://drive.google.com/drive/folders/1fOd-E20IIaGXIQnyURNhjwEB9b_EzMDZ?usp=drive_link" TargetMode="External"/><Relationship Id="rId2" Type="http://schemas.openxmlformats.org/officeDocument/2006/relationships/hyperlink" Target="https://drive.google.com/drive/folders/1CvJtXWuk9N8yH-zuIunKUkU6v1jBTnjq?usp=drive_link" TargetMode="External"/><Relationship Id="rId29" Type="http://schemas.openxmlformats.org/officeDocument/2006/relationships/hyperlink" Target="https://drive.google.com/drive/folders/1v1u8BG1E6KRev2-JenemIBswZ8F-mSa0?usp=drive_link" TargetMode="External"/><Relationship Id="rId24" Type="http://schemas.openxmlformats.org/officeDocument/2006/relationships/hyperlink" Target="https://drive.google.com/drive/folders/1v1u8BG1E6KRev2-JenemIBswZ8F-mSa0?usp=drive_link" TargetMode="External"/><Relationship Id="rId40" Type="http://schemas.openxmlformats.org/officeDocument/2006/relationships/hyperlink" Target="https://drive.google.com/drive/folders/1KlhomHYToH_PMmqWh8GvCCeA1m9S2O2F?usp=drive_link" TargetMode="External"/><Relationship Id="rId45" Type="http://schemas.openxmlformats.org/officeDocument/2006/relationships/hyperlink" Target="https://drive.google.com/drive/folders/14YlmPZo5SfVvETvFuLZsG8sTkvNwY0Iw?usp=drive_link" TargetMode="External"/><Relationship Id="rId66" Type="http://schemas.openxmlformats.org/officeDocument/2006/relationships/hyperlink" Target="https://drive.google.com/drive/folders/1KszgikL_aWatM3cdbqgN-J_tuNXlwmAQ?usp=drive_link" TargetMode="External"/><Relationship Id="rId87" Type="http://schemas.openxmlformats.org/officeDocument/2006/relationships/hyperlink" Target="https://drive.google.com/drive/folders/15R36Eyy6u7zfQDQ-CabPsIlw1EzEgIll?usp=drive_link" TargetMode="External"/><Relationship Id="rId110" Type="http://schemas.openxmlformats.org/officeDocument/2006/relationships/hyperlink" Target="https://drive.google.com/drive/folders/13j_-aM3Hf7Y8xr_kuJUg44qODoi7bdrr?usp=drive_link" TargetMode="External"/><Relationship Id="rId115" Type="http://schemas.openxmlformats.org/officeDocument/2006/relationships/drawing" Target="../drawings/drawing2.xml"/><Relationship Id="rId61" Type="http://schemas.openxmlformats.org/officeDocument/2006/relationships/hyperlink" Target="https://drive.google.com/drive/folders/1TrRQ7TSbBYcdQ1swJjIRcaE7_oUOargs?usp=drive_link" TargetMode="External"/><Relationship Id="rId82" Type="http://schemas.openxmlformats.org/officeDocument/2006/relationships/hyperlink" Target="https://drive.google.com/drive/folders/1Pv-HEz84YhJXsGsSBWTevu5tzKJoRVxz?usp=drive_link" TargetMode="External"/><Relationship Id="rId19" Type="http://schemas.openxmlformats.org/officeDocument/2006/relationships/hyperlink" Target="https://drive.google.com/drive/folders/1CvJtXWuk9N8yH-zuIunKUkU6v1jBTnjq?usp=drive_link" TargetMode="External"/><Relationship Id="rId14" Type="http://schemas.openxmlformats.org/officeDocument/2006/relationships/hyperlink" Target="https://drive.google.com/drive/folders/1CvJtXWuk9N8yH-zuIunKUkU6v1jBTnjq?usp=drive_link" TargetMode="External"/><Relationship Id="rId30" Type="http://schemas.openxmlformats.org/officeDocument/2006/relationships/hyperlink" Target="https://drive.google.com/drive/folders/1v1u8BG1E6KRev2-JenemIBswZ8F-mSa0?usp=drive_link" TargetMode="External"/><Relationship Id="rId35" Type="http://schemas.openxmlformats.org/officeDocument/2006/relationships/hyperlink" Target="https://drive.google.com/drive/folders/1v1u8BG1E6KRev2-JenemIBswZ8F-mSa0?usp=drive_link" TargetMode="External"/><Relationship Id="rId56" Type="http://schemas.openxmlformats.org/officeDocument/2006/relationships/hyperlink" Target="https://drive.google.com/drive/folders/1TrRQ7TSbBYcdQ1swJjIRcaE7_oUOargs?usp=drive_link" TargetMode="External"/><Relationship Id="rId77" Type="http://schemas.openxmlformats.org/officeDocument/2006/relationships/hyperlink" Target="https://drive.google.com/drive/folders/1Qv_l_1WAjRp__jz3ZaaVQ1-Zs2DydkpZ?usp=drive_link" TargetMode="External"/><Relationship Id="rId100" Type="http://schemas.openxmlformats.org/officeDocument/2006/relationships/hyperlink" Target="https://drive.google.com/drive/folders/1_iipo7d7t8Km5uurZWcBy3HyUwzPZqNv?usp=drive_link" TargetMode="External"/><Relationship Id="rId105" Type="http://schemas.openxmlformats.org/officeDocument/2006/relationships/hyperlink" Target="https://drive.google.com/drive/folders/13j_-aM3Hf7Y8xr_kuJUg44qODoi7bdrr?usp=drive_link" TargetMode="External"/><Relationship Id="rId8" Type="http://schemas.openxmlformats.org/officeDocument/2006/relationships/hyperlink" Target="https://drive.google.com/drive/folders/1CvJtXWuk9N8yH-zuIunKUkU6v1jBTnjq?usp=drive_link" TargetMode="External"/><Relationship Id="rId51" Type="http://schemas.openxmlformats.org/officeDocument/2006/relationships/hyperlink" Target="https://drive.google.com/drive/folders/1TrRQ7TSbBYcdQ1swJjIRcaE7_oUOargs?usp=drive_link" TargetMode="External"/><Relationship Id="rId72" Type="http://schemas.openxmlformats.org/officeDocument/2006/relationships/hyperlink" Target="https://drive.google.com/drive/folders/13-_G0IH8HSyTAsEi7uxsJDlXMi5wNt1I?usp=drive_link" TargetMode="External"/><Relationship Id="rId93" Type="http://schemas.openxmlformats.org/officeDocument/2006/relationships/hyperlink" Target="https://drive.google.com/drive/folders/1fOd-E20IIaGXIQnyURNhjwEB9b_EzMDZ?usp=drive_link" TargetMode="External"/><Relationship Id="rId98" Type="http://schemas.openxmlformats.org/officeDocument/2006/relationships/hyperlink" Target="https://drive.google.com/drive/folders/1_iipo7d7t8Km5uurZWcBy3HyUwzPZqNv?usp=drive_link" TargetMode="External"/><Relationship Id="rId3" Type="http://schemas.openxmlformats.org/officeDocument/2006/relationships/hyperlink" Target="https://drive.google.com/drive/folders/1CvJtXWuk9N8yH-zuIunKUkU6v1jBTnjq?usp=drive_link" TargetMode="External"/><Relationship Id="rId25" Type="http://schemas.openxmlformats.org/officeDocument/2006/relationships/hyperlink" Target="https://drive.google.com/drive/folders/1v1u8BG1E6KRev2-JenemIBswZ8F-mSa0?usp=drive_link" TargetMode="External"/><Relationship Id="rId46" Type="http://schemas.openxmlformats.org/officeDocument/2006/relationships/hyperlink" Target="https://drive.google.com/drive/folders/14YlmPZo5SfVvETvFuLZsG8sTkvNwY0Iw?usp=drive_link" TargetMode="External"/><Relationship Id="rId67" Type="http://schemas.openxmlformats.org/officeDocument/2006/relationships/hyperlink" Target="https://drive.google.com/drive/folders/1KszgikL_aWatM3cdbqgN-J_tuNXlwmAQ?usp=drive_link" TargetMode="External"/><Relationship Id="rId116" Type="http://schemas.openxmlformats.org/officeDocument/2006/relationships/vmlDrawing" Target="../drawings/vmlDrawing1.vml"/><Relationship Id="rId20" Type="http://schemas.openxmlformats.org/officeDocument/2006/relationships/hyperlink" Target="https://drive.google.com/drive/folders/1CvJtXWuk9N8yH-zuIunKUkU6v1jBTnjq?usp=drive_link" TargetMode="External"/><Relationship Id="rId41" Type="http://schemas.openxmlformats.org/officeDocument/2006/relationships/hyperlink" Target="https://drive.google.com/drive/folders/1KlhomHYToH_PMmqWh8GvCCeA1m9S2O2F?usp=drive_link" TargetMode="External"/><Relationship Id="rId62" Type="http://schemas.openxmlformats.org/officeDocument/2006/relationships/hyperlink" Target="https://drive.google.com/drive/folders/1TrRQ7TSbBYcdQ1swJjIRcaE7_oUOargs?usp=drive_link" TargetMode="External"/><Relationship Id="rId83" Type="http://schemas.openxmlformats.org/officeDocument/2006/relationships/hyperlink" Target="https://drive.google.com/drive/folders/1Pv-HEz84YhJXsGsSBWTevu5tzKJoRVxz?usp=drive_link" TargetMode="External"/><Relationship Id="rId88" Type="http://schemas.openxmlformats.org/officeDocument/2006/relationships/hyperlink" Target="https://drive.google.com/drive/folders/1fOd-E20IIaGXIQnyURNhjwEB9b_EzMDZ?usp=drive_link" TargetMode="External"/><Relationship Id="rId111" Type="http://schemas.openxmlformats.org/officeDocument/2006/relationships/hyperlink" Target="https://drive.google.com/drive/folders/13j_-aM3Hf7Y8xr_kuJUg44qODoi7bdrr?usp=drive_link" TargetMode="External"/><Relationship Id="rId15" Type="http://schemas.openxmlformats.org/officeDocument/2006/relationships/hyperlink" Target="https://drive.google.com/drive/folders/1CvJtXWuk9N8yH-zuIunKUkU6v1jBTnjq?usp=drive_link" TargetMode="External"/><Relationship Id="rId36" Type="http://schemas.openxmlformats.org/officeDocument/2006/relationships/hyperlink" Target="https://drive.google.com/drive/folders/1v1u8BG1E6KRev2-JenemIBswZ8F-mSa0?usp=drive_link" TargetMode="External"/><Relationship Id="rId57" Type="http://schemas.openxmlformats.org/officeDocument/2006/relationships/hyperlink" Target="https://drive.google.com/drive/folders/1TrRQ7TSbBYcdQ1swJjIRcaE7_oUOargs?usp=drive_link" TargetMode="External"/><Relationship Id="rId106" Type="http://schemas.openxmlformats.org/officeDocument/2006/relationships/hyperlink" Target="https://drive.google.com/drive/folders/13j_-aM3Hf7Y8xr_kuJUg44qODoi7bdrr?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2578125" defaultRowHeight="15" customHeight="1"/>
  <cols>
    <col min="1" max="1" width="15" customWidth="1"/>
    <col min="2" max="2" width="56.85546875" customWidth="1"/>
    <col min="3" max="3" width="62.7109375" customWidth="1"/>
    <col min="4" max="4" width="19.5703125" customWidth="1"/>
    <col min="5" max="26" width="11.5703125" customWidth="1"/>
  </cols>
  <sheetData>
    <row r="1" spans="1:26" ht="17.25" customHeight="1">
      <c r="A1" s="169"/>
      <c r="B1" s="172" t="s">
        <v>0</v>
      </c>
      <c r="C1" s="173"/>
      <c r="D1" s="1" t="s">
        <v>1</v>
      </c>
      <c r="E1" s="2"/>
      <c r="F1" s="2"/>
      <c r="G1" s="2"/>
      <c r="H1" s="2"/>
      <c r="I1" s="2"/>
      <c r="J1" s="2"/>
      <c r="K1" s="2"/>
      <c r="L1" s="2"/>
      <c r="M1" s="2"/>
      <c r="N1" s="2"/>
      <c r="O1" s="2"/>
      <c r="P1" s="2"/>
      <c r="Q1" s="2"/>
      <c r="R1" s="2"/>
      <c r="S1" s="2"/>
      <c r="T1" s="2"/>
      <c r="U1" s="2"/>
      <c r="V1" s="2"/>
      <c r="W1" s="2"/>
      <c r="X1" s="2"/>
      <c r="Y1" s="2"/>
      <c r="Z1" s="2"/>
    </row>
    <row r="2" spans="1:26" ht="17.25" customHeight="1">
      <c r="A2" s="170"/>
      <c r="B2" s="174"/>
      <c r="C2" s="175"/>
      <c r="D2" s="1" t="s">
        <v>2</v>
      </c>
      <c r="E2" s="2"/>
      <c r="F2" s="2"/>
      <c r="G2" s="2"/>
      <c r="H2" s="2"/>
      <c r="I2" s="2"/>
      <c r="J2" s="2"/>
      <c r="K2" s="2"/>
      <c r="L2" s="2"/>
      <c r="M2" s="2"/>
      <c r="N2" s="2"/>
      <c r="O2" s="2"/>
      <c r="P2" s="2"/>
      <c r="Q2" s="2"/>
      <c r="R2" s="2"/>
      <c r="S2" s="2"/>
      <c r="T2" s="2"/>
      <c r="U2" s="2"/>
      <c r="V2" s="2"/>
      <c r="W2" s="2"/>
      <c r="X2" s="2"/>
      <c r="Y2" s="2"/>
      <c r="Z2" s="2"/>
    </row>
    <row r="3" spans="1:26" ht="17.25" customHeight="1">
      <c r="A3" s="170"/>
      <c r="B3" s="172" t="s">
        <v>3</v>
      </c>
      <c r="C3" s="173"/>
      <c r="D3" s="1" t="s">
        <v>4</v>
      </c>
      <c r="E3" s="2"/>
      <c r="F3" s="2"/>
      <c r="G3" s="2"/>
      <c r="H3" s="2"/>
      <c r="I3" s="2"/>
      <c r="J3" s="2"/>
      <c r="K3" s="2"/>
      <c r="L3" s="2"/>
      <c r="M3" s="2"/>
      <c r="N3" s="2"/>
      <c r="O3" s="2"/>
      <c r="P3" s="2"/>
      <c r="Q3" s="2"/>
      <c r="R3" s="2"/>
      <c r="S3" s="2"/>
      <c r="T3" s="2"/>
      <c r="U3" s="2"/>
      <c r="V3" s="2"/>
      <c r="W3" s="2"/>
      <c r="X3" s="2"/>
      <c r="Y3" s="2"/>
      <c r="Z3" s="2"/>
    </row>
    <row r="4" spans="1:26" ht="17.25" customHeight="1">
      <c r="A4" s="171"/>
      <c r="B4" s="174"/>
      <c r="C4" s="175"/>
      <c r="D4" s="1" t="s">
        <v>5</v>
      </c>
      <c r="E4" s="2"/>
      <c r="F4" s="2"/>
      <c r="G4" s="2"/>
      <c r="H4" s="2"/>
      <c r="I4" s="2"/>
      <c r="J4" s="2"/>
      <c r="K4" s="2"/>
      <c r="L4" s="2"/>
      <c r="M4" s="2"/>
      <c r="N4" s="2"/>
      <c r="O4" s="2"/>
      <c r="P4" s="2"/>
      <c r="Q4" s="2"/>
      <c r="R4" s="2"/>
      <c r="S4" s="2"/>
      <c r="T4" s="2"/>
      <c r="U4" s="2"/>
      <c r="V4" s="2"/>
      <c r="W4" s="2"/>
      <c r="X4" s="2"/>
      <c r="Y4" s="2"/>
      <c r="Z4" s="2"/>
    </row>
    <row r="5" spans="1:26" ht="15.75" customHeight="1">
      <c r="A5" s="176"/>
      <c r="B5" s="177"/>
      <c r="C5" s="177"/>
      <c r="D5" s="177"/>
      <c r="E5" s="2"/>
      <c r="F5" s="2"/>
      <c r="G5" s="2"/>
      <c r="H5" s="2"/>
      <c r="I5" s="2"/>
      <c r="J5" s="2"/>
      <c r="K5" s="2"/>
      <c r="L5" s="2"/>
      <c r="M5" s="2"/>
      <c r="N5" s="2"/>
      <c r="O5" s="2"/>
      <c r="P5" s="2"/>
      <c r="Q5" s="2"/>
      <c r="R5" s="2"/>
      <c r="S5" s="2"/>
      <c r="T5" s="2"/>
      <c r="U5" s="2"/>
      <c r="V5" s="2"/>
      <c r="W5" s="2"/>
      <c r="X5" s="2"/>
      <c r="Y5" s="2"/>
      <c r="Z5" s="2"/>
    </row>
    <row r="6" spans="1:26" ht="15.75" customHeight="1">
      <c r="A6" s="3" t="s">
        <v>6</v>
      </c>
      <c r="B6" s="4" t="s">
        <v>7</v>
      </c>
      <c r="C6" s="178" t="s">
        <v>8</v>
      </c>
      <c r="D6" s="179"/>
      <c r="E6" s="2"/>
      <c r="F6" s="2"/>
      <c r="G6" s="2"/>
      <c r="H6" s="2"/>
      <c r="I6" s="2"/>
      <c r="J6" s="2"/>
      <c r="K6" s="2"/>
      <c r="L6" s="2"/>
      <c r="M6" s="2"/>
      <c r="N6" s="2"/>
      <c r="O6" s="2"/>
      <c r="P6" s="2"/>
      <c r="Q6" s="2"/>
      <c r="R6" s="2"/>
      <c r="S6" s="2"/>
      <c r="T6" s="2"/>
      <c r="U6" s="2"/>
      <c r="V6" s="2"/>
      <c r="W6" s="2"/>
      <c r="X6" s="2"/>
      <c r="Y6" s="2"/>
      <c r="Z6" s="2"/>
    </row>
    <row r="7" spans="1:26" ht="31.5" customHeight="1">
      <c r="A7" s="5" t="s">
        <v>9</v>
      </c>
      <c r="B7" s="6" t="s">
        <v>10</v>
      </c>
      <c r="C7" s="180" t="s">
        <v>11</v>
      </c>
      <c r="D7" s="179"/>
      <c r="E7" s="2"/>
      <c r="F7" s="2"/>
      <c r="G7" s="2"/>
      <c r="H7" s="2"/>
      <c r="I7" s="2"/>
      <c r="J7" s="2"/>
      <c r="K7" s="2"/>
      <c r="L7" s="2"/>
      <c r="M7" s="2"/>
      <c r="N7" s="2"/>
      <c r="O7" s="2"/>
      <c r="P7" s="2"/>
      <c r="Q7" s="2"/>
      <c r="R7" s="2"/>
      <c r="S7" s="2"/>
      <c r="T7" s="2"/>
      <c r="U7" s="2"/>
      <c r="V7" s="2"/>
      <c r="W7" s="2"/>
      <c r="X7" s="2"/>
      <c r="Y7" s="2"/>
      <c r="Z7" s="2"/>
    </row>
    <row r="8" spans="1:26" ht="31.5" customHeight="1">
      <c r="A8" s="5" t="s">
        <v>12</v>
      </c>
      <c r="B8" s="7" t="s">
        <v>13</v>
      </c>
      <c r="C8" s="181" t="s">
        <v>14</v>
      </c>
      <c r="D8" s="179"/>
      <c r="E8" s="2"/>
      <c r="F8" s="2"/>
      <c r="G8" s="2"/>
      <c r="H8" s="2"/>
      <c r="I8" s="2"/>
      <c r="J8" s="2"/>
      <c r="K8" s="2"/>
      <c r="L8" s="2"/>
      <c r="M8" s="2"/>
      <c r="N8" s="2"/>
      <c r="O8" s="2"/>
      <c r="P8" s="2"/>
      <c r="Q8" s="2"/>
      <c r="R8" s="2"/>
      <c r="S8" s="2"/>
      <c r="T8" s="2"/>
      <c r="U8" s="2"/>
      <c r="V8" s="2"/>
      <c r="W8" s="2"/>
      <c r="X8" s="2"/>
      <c r="Y8" s="2"/>
      <c r="Z8" s="2"/>
    </row>
    <row r="9" spans="1:26" ht="15.75" customHeight="1">
      <c r="A9" s="5" t="s">
        <v>15</v>
      </c>
      <c r="B9" s="7" t="s">
        <v>16</v>
      </c>
      <c r="C9" s="180" t="s">
        <v>17</v>
      </c>
      <c r="D9" s="179"/>
      <c r="E9" s="2"/>
      <c r="F9" s="2"/>
      <c r="G9" s="2"/>
      <c r="H9" s="2"/>
      <c r="I9" s="2"/>
      <c r="J9" s="2"/>
      <c r="K9" s="2"/>
      <c r="L9" s="2"/>
      <c r="M9" s="2"/>
      <c r="N9" s="2"/>
      <c r="O9" s="2"/>
      <c r="P9" s="2"/>
      <c r="Q9" s="2"/>
      <c r="R9" s="2"/>
      <c r="S9" s="2"/>
      <c r="T9" s="2"/>
      <c r="U9" s="2"/>
      <c r="V9" s="2"/>
      <c r="W9" s="2"/>
      <c r="X9" s="2"/>
      <c r="Y9" s="2"/>
      <c r="Z9" s="2"/>
    </row>
    <row r="10" spans="1:26" ht="15.75" customHeight="1">
      <c r="A10" s="5" t="s">
        <v>18</v>
      </c>
      <c r="B10" s="7" t="s">
        <v>19</v>
      </c>
      <c r="C10" s="181" t="s">
        <v>20</v>
      </c>
      <c r="D10" s="179"/>
      <c r="E10" s="2"/>
      <c r="F10" s="2"/>
      <c r="G10" s="2"/>
      <c r="H10" s="2"/>
      <c r="I10" s="2"/>
      <c r="J10" s="2"/>
      <c r="K10" s="2"/>
      <c r="L10" s="2"/>
      <c r="M10" s="2"/>
      <c r="N10" s="2"/>
      <c r="O10" s="2"/>
      <c r="P10" s="2"/>
      <c r="Q10" s="2"/>
      <c r="R10" s="2"/>
      <c r="S10" s="2"/>
      <c r="T10" s="2"/>
      <c r="U10" s="2"/>
      <c r="V10" s="2"/>
      <c r="W10" s="2"/>
      <c r="X10" s="2"/>
      <c r="Y10" s="2"/>
      <c r="Z10" s="2"/>
    </row>
    <row r="11" spans="1:26" ht="15.75" customHeight="1">
      <c r="A11" s="5" t="s">
        <v>21</v>
      </c>
      <c r="B11" s="7" t="s">
        <v>22</v>
      </c>
      <c r="C11" s="181" t="s">
        <v>23</v>
      </c>
      <c r="D11" s="179"/>
      <c r="E11" s="2"/>
      <c r="F11" s="2"/>
      <c r="G11" s="2"/>
      <c r="H11" s="2"/>
      <c r="I11" s="2"/>
      <c r="J11" s="2"/>
      <c r="K11" s="2"/>
      <c r="L11" s="2"/>
      <c r="M11" s="2"/>
      <c r="N11" s="2"/>
      <c r="O11" s="2"/>
      <c r="P11" s="2"/>
      <c r="Q11" s="2"/>
      <c r="R11" s="2"/>
      <c r="S11" s="2"/>
      <c r="T11" s="2"/>
      <c r="U11" s="2"/>
      <c r="V11" s="2"/>
      <c r="W11" s="2"/>
      <c r="X11" s="2"/>
      <c r="Y11" s="2"/>
      <c r="Z11" s="2"/>
    </row>
    <row r="12" spans="1:26" ht="15.75" customHeight="1">
      <c r="A12" s="5" t="s">
        <v>24</v>
      </c>
      <c r="B12" s="7" t="s">
        <v>25</v>
      </c>
      <c r="C12" s="181" t="s">
        <v>26</v>
      </c>
      <c r="D12" s="179"/>
      <c r="E12" s="2"/>
      <c r="F12" s="2"/>
      <c r="G12" s="2"/>
      <c r="H12" s="2"/>
      <c r="I12" s="2"/>
      <c r="J12" s="2"/>
      <c r="K12" s="2"/>
      <c r="L12" s="2"/>
      <c r="M12" s="2"/>
      <c r="N12" s="2"/>
      <c r="O12" s="2"/>
      <c r="P12" s="2"/>
      <c r="Q12" s="2"/>
      <c r="R12" s="2"/>
      <c r="S12" s="2"/>
      <c r="T12" s="2"/>
      <c r="U12" s="2"/>
      <c r="V12" s="2"/>
      <c r="W12" s="2"/>
      <c r="X12" s="2"/>
      <c r="Y12" s="2"/>
      <c r="Z12" s="2"/>
    </row>
    <row r="13" spans="1:26" ht="47.25" customHeight="1">
      <c r="A13" s="5" t="s">
        <v>27</v>
      </c>
      <c r="B13" s="8" t="s">
        <v>28</v>
      </c>
      <c r="C13" s="181" t="s">
        <v>29</v>
      </c>
      <c r="D13" s="179"/>
      <c r="E13" s="2"/>
      <c r="F13" s="2"/>
      <c r="G13" s="2"/>
      <c r="H13" s="2"/>
      <c r="I13" s="2"/>
      <c r="J13" s="2"/>
      <c r="K13" s="2"/>
      <c r="L13" s="2"/>
      <c r="M13" s="2"/>
      <c r="N13" s="2"/>
      <c r="O13" s="2"/>
      <c r="P13" s="2"/>
      <c r="Q13" s="2"/>
      <c r="R13" s="2"/>
      <c r="S13" s="2"/>
      <c r="T13" s="2"/>
      <c r="U13" s="2"/>
      <c r="V13" s="2"/>
      <c r="W13" s="2"/>
      <c r="X13" s="2"/>
      <c r="Y13" s="2"/>
      <c r="Z13" s="2"/>
    </row>
    <row r="14" spans="1:26" ht="78.75" customHeight="1">
      <c r="A14" s="5" t="s">
        <v>30</v>
      </c>
      <c r="B14" s="7" t="s">
        <v>31</v>
      </c>
      <c r="C14" s="181" t="s">
        <v>32</v>
      </c>
      <c r="D14" s="179"/>
      <c r="E14" s="2"/>
      <c r="F14" s="2"/>
      <c r="G14" s="2"/>
      <c r="H14" s="2"/>
      <c r="I14" s="2"/>
      <c r="J14" s="2"/>
      <c r="K14" s="2"/>
      <c r="L14" s="2"/>
      <c r="M14" s="2"/>
      <c r="N14" s="2"/>
      <c r="O14" s="2"/>
      <c r="P14" s="2"/>
      <c r="Q14" s="2"/>
      <c r="R14" s="2"/>
      <c r="S14" s="2"/>
      <c r="T14" s="2"/>
      <c r="U14" s="2"/>
      <c r="V14" s="2"/>
      <c r="W14" s="2"/>
      <c r="X14" s="2"/>
      <c r="Y14" s="2"/>
      <c r="Z14" s="2"/>
    </row>
    <row r="15" spans="1:26" ht="63" customHeight="1">
      <c r="A15" s="5" t="s">
        <v>33</v>
      </c>
      <c r="B15" s="7" t="s">
        <v>34</v>
      </c>
      <c r="C15" s="180" t="s">
        <v>35</v>
      </c>
      <c r="D15" s="179"/>
      <c r="E15" s="2"/>
      <c r="F15" s="2"/>
      <c r="G15" s="2"/>
      <c r="H15" s="2"/>
      <c r="I15" s="2"/>
      <c r="J15" s="2"/>
      <c r="K15" s="2"/>
      <c r="L15" s="2"/>
      <c r="M15" s="2"/>
      <c r="N15" s="2"/>
      <c r="O15" s="2"/>
      <c r="P15" s="2"/>
      <c r="Q15" s="2"/>
      <c r="R15" s="2"/>
      <c r="S15" s="2"/>
      <c r="T15" s="2"/>
      <c r="U15" s="2"/>
      <c r="V15" s="2"/>
      <c r="W15" s="2"/>
      <c r="X15" s="2"/>
      <c r="Y15" s="2"/>
      <c r="Z15" s="2"/>
    </row>
    <row r="16" spans="1:26" ht="15.75" customHeight="1">
      <c r="A16" s="5" t="s">
        <v>36</v>
      </c>
      <c r="B16" s="7" t="s">
        <v>37</v>
      </c>
      <c r="C16" s="181" t="s">
        <v>38</v>
      </c>
      <c r="D16" s="179"/>
      <c r="E16" s="2"/>
      <c r="F16" s="2"/>
      <c r="G16" s="2"/>
      <c r="H16" s="2"/>
      <c r="I16" s="2"/>
      <c r="J16" s="2"/>
      <c r="K16" s="2"/>
      <c r="L16" s="2"/>
      <c r="M16" s="2"/>
      <c r="N16" s="2"/>
      <c r="O16" s="2"/>
      <c r="P16" s="2"/>
      <c r="Q16" s="2"/>
      <c r="R16" s="2"/>
      <c r="S16" s="2"/>
      <c r="T16" s="2"/>
      <c r="U16" s="2"/>
      <c r="V16" s="2"/>
      <c r="W16" s="2"/>
      <c r="X16" s="2"/>
      <c r="Y16" s="2"/>
      <c r="Z16" s="2"/>
    </row>
    <row r="17" spans="1:26" ht="15.75" customHeight="1">
      <c r="A17" s="5" t="s">
        <v>39</v>
      </c>
      <c r="B17" s="8" t="s">
        <v>40</v>
      </c>
      <c r="C17" s="181" t="s">
        <v>41</v>
      </c>
      <c r="D17" s="179"/>
      <c r="E17" s="2"/>
      <c r="F17" s="2"/>
      <c r="G17" s="2"/>
      <c r="H17" s="2"/>
      <c r="I17" s="2"/>
      <c r="J17" s="2"/>
      <c r="K17" s="2"/>
      <c r="L17" s="2"/>
      <c r="M17" s="2"/>
      <c r="N17" s="2"/>
      <c r="O17" s="2"/>
      <c r="P17" s="2"/>
      <c r="Q17" s="2"/>
      <c r="R17" s="2"/>
      <c r="S17" s="2"/>
      <c r="T17" s="2"/>
      <c r="U17" s="2"/>
      <c r="V17" s="2"/>
      <c r="W17" s="2"/>
      <c r="X17" s="2"/>
      <c r="Y17" s="2"/>
      <c r="Z17" s="2"/>
    </row>
    <row r="18" spans="1:26" ht="15.75" customHeight="1">
      <c r="A18" s="5" t="s">
        <v>42</v>
      </c>
      <c r="B18" s="9" t="s">
        <v>43</v>
      </c>
      <c r="C18" s="181" t="s">
        <v>44</v>
      </c>
      <c r="D18" s="179"/>
      <c r="E18" s="2"/>
      <c r="F18" s="2"/>
      <c r="G18" s="2"/>
      <c r="H18" s="2"/>
      <c r="I18" s="2"/>
      <c r="J18" s="2"/>
      <c r="K18" s="2"/>
      <c r="L18" s="2"/>
      <c r="M18" s="2"/>
      <c r="N18" s="2"/>
      <c r="O18" s="2"/>
      <c r="P18" s="2"/>
      <c r="Q18" s="2"/>
      <c r="R18" s="2"/>
      <c r="S18" s="2"/>
      <c r="T18" s="2"/>
      <c r="U18" s="2"/>
      <c r="V18" s="2"/>
      <c r="W18" s="2"/>
      <c r="X18" s="2"/>
      <c r="Y18" s="2"/>
      <c r="Z18" s="2"/>
    </row>
    <row r="19" spans="1:26" ht="15.75" customHeight="1">
      <c r="A19" s="5" t="s">
        <v>45</v>
      </c>
      <c r="B19" s="8" t="s">
        <v>46</v>
      </c>
      <c r="C19" s="180" t="s">
        <v>47</v>
      </c>
      <c r="D19" s="179"/>
      <c r="E19" s="2"/>
      <c r="F19" s="2"/>
      <c r="G19" s="2"/>
      <c r="H19" s="2"/>
      <c r="I19" s="2"/>
      <c r="J19" s="2"/>
      <c r="K19" s="2"/>
      <c r="L19" s="2"/>
      <c r="M19" s="2"/>
      <c r="N19" s="2"/>
      <c r="O19" s="2"/>
      <c r="P19" s="2"/>
      <c r="Q19" s="2"/>
      <c r="R19" s="2"/>
      <c r="S19" s="2"/>
      <c r="T19" s="2"/>
      <c r="U19" s="2"/>
      <c r="V19" s="2"/>
      <c r="W19" s="2"/>
      <c r="X19" s="2"/>
      <c r="Y19" s="2"/>
      <c r="Z19" s="2"/>
    </row>
    <row r="20" spans="1:26" ht="15.75" customHeight="1">
      <c r="A20" s="5" t="s">
        <v>48</v>
      </c>
      <c r="B20" s="8" t="s">
        <v>49</v>
      </c>
      <c r="C20" s="180" t="s">
        <v>50</v>
      </c>
      <c r="D20" s="179"/>
      <c r="E20" s="2"/>
      <c r="F20" s="2"/>
      <c r="G20" s="2"/>
      <c r="H20" s="2"/>
      <c r="I20" s="2"/>
      <c r="J20" s="2"/>
      <c r="K20" s="2"/>
      <c r="L20" s="2"/>
      <c r="M20" s="2"/>
      <c r="N20" s="2"/>
      <c r="O20" s="2"/>
      <c r="P20" s="2"/>
      <c r="Q20" s="2"/>
      <c r="R20" s="2"/>
      <c r="S20" s="2"/>
      <c r="T20" s="2"/>
      <c r="U20" s="2"/>
      <c r="V20" s="2"/>
      <c r="W20" s="2"/>
      <c r="X20" s="2"/>
      <c r="Y20" s="2"/>
      <c r="Z20" s="2"/>
    </row>
    <row r="21" spans="1:26" ht="15.75" customHeight="1">
      <c r="A21" s="5" t="s">
        <v>51</v>
      </c>
      <c r="B21" s="8" t="s">
        <v>52</v>
      </c>
      <c r="C21" s="180" t="s">
        <v>53</v>
      </c>
      <c r="D21" s="179"/>
      <c r="E21" s="2"/>
      <c r="F21" s="2"/>
      <c r="G21" s="2"/>
      <c r="H21" s="2"/>
      <c r="I21" s="2"/>
      <c r="J21" s="2"/>
      <c r="K21" s="2"/>
      <c r="L21" s="2"/>
      <c r="M21" s="2"/>
      <c r="N21" s="2"/>
      <c r="O21" s="2"/>
      <c r="P21" s="2"/>
      <c r="Q21" s="2"/>
      <c r="R21" s="2"/>
      <c r="S21" s="2"/>
      <c r="T21" s="2"/>
      <c r="U21" s="2"/>
      <c r="V21" s="2"/>
      <c r="W21" s="2"/>
      <c r="X21" s="2"/>
      <c r="Y21" s="2"/>
      <c r="Z21" s="2"/>
    </row>
    <row r="22" spans="1:26" ht="15.75" customHeight="1">
      <c r="A22" s="5" t="s">
        <v>54</v>
      </c>
      <c r="B22" s="8" t="s">
        <v>55</v>
      </c>
      <c r="C22" s="180" t="s">
        <v>56</v>
      </c>
      <c r="D22" s="179"/>
      <c r="E22" s="2"/>
      <c r="F22" s="2"/>
      <c r="G22" s="2"/>
      <c r="H22" s="2"/>
      <c r="I22" s="2"/>
      <c r="J22" s="2"/>
      <c r="K22" s="2"/>
      <c r="L22" s="2"/>
      <c r="M22" s="2"/>
      <c r="N22" s="2"/>
      <c r="O22" s="2"/>
      <c r="P22" s="2"/>
      <c r="Q22" s="2"/>
      <c r="R22" s="2"/>
      <c r="S22" s="2"/>
      <c r="T22" s="2"/>
      <c r="U22" s="2"/>
      <c r="V22" s="2"/>
      <c r="W22" s="2"/>
      <c r="X22" s="2"/>
      <c r="Y22" s="2"/>
      <c r="Z22" s="2"/>
    </row>
    <row r="23" spans="1:26" ht="15.75" customHeight="1">
      <c r="A23" s="5" t="s">
        <v>57</v>
      </c>
      <c r="B23" s="8" t="s">
        <v>58</v>
      </c>
      <c r="C23" s="180" t="s">
        <v>59</v>
      </c>
      <c r="D23" s="179"/>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10"/>
      <c r="C24" s="10"/>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84" t="s">
        <v>60</v>
      </c>
      <c r="B25" s="185"/>
      <c r="C25" s="185"/>
      <c r="D25" s="179"/>
      <c r="E25" s="2"/>
      <c r="F25" s="2"/>
      <c r="G25" s="2"/>
      <c r="H25" s="2"/>
      <c r="I25" s="2"/>
      <c r="J25" s="2"/>
      <c r="K25" s="2"/>
      <c r="L25" s="2"/>
      <c r="M25" s="2"/>
      <c r="N25" s="2"/>
      <c r="O25" s="2"/>
      <c r="P25" s="2"/>
      <c r="Q25" s="2"/>
      <c r="R25" s="2"/>
      <c r="S25" s="2"/>
      <c r="T25" s="2"/>
      <c r="U25" s="2"/>
      <c r="V25" s="2"/>
      <c r="W25" s="2"/>
      <c r="X25" s="2"/>
      <c r="Y25" s="2"/>
      <c r="Z25" s="2"/>
    </row>
    <row r="26" spans="1:26" ht="32.25" customHeight="1">
      <c r="A26" s="186" t="s">
        <v>61</v>
      </c>
      <c r="B26" s="185"/>
      <c r="C26" s="185"/>
      <c r="D26" s="179"/>
      <c r="E26" s="2"/>
      <c r="F26" s="2"/>
      <c r="G26" s="2"/>
      <c r="H26" s="2"/>
      <c r="I26" s="2"/>
      <c r="J26" s="2"/>
      <c r="K26" s="2"/>
      <c r="L26" s="2"/>
      <c r="M26" s="2"/>
      <c r="N26" s="2"/>
      <c r="O26" s="2"/>
      <c r="P26" s="2"/>
      <c r="Q26" s="2"/>
      <c r="R26" s="2"/>
      <c r="S26" s="2"/>
      <c r="T26" s="2"/>
      <c r="U26" s="2"/>
      <c r="V26" s="2"/>
      <c r="W26" s="2"/>
      <c r="X26" s="2"/>
      <c r="Y26" s="2"/>
      <c r="Z26" s="2"/>
    </row>
    <row r="27" spans="1:26" ht="47.25" customHeight="1">
      <c r="A27" s="182" t="s">
        <v>62</v>
      </c>
      <c r="B27" s="179"/>
      <c r="C27" s="180" t="s">
        <v>63</v>
      </c>
      <c r="D27" s="179"/>
      <c r="E27" s="2"/>
      <c r="F27" s="2"/>
      <c r="G27" s="2"/>
      <c r="H27" s="2"/>
      <c r="I27" s="2"/>
      <c r="J27" s="2"/>
      <c r="K27" s="2"/>
      <c r="L27" s="2"/>
      <c r="M27" s="2"/>
      <c r="N27" s="2"/>
      <c r="O27" s="2"/>
      <c r="P27" s="2"/>
      <c r="Q27" s="2"/>
      <c r="R27" s="2"/>
      <c r="S27" s="2"/>
      <c r="T27" s="2"/>
      <c r="U27" s="2"/>
      <c r="V27" s="2"/>
      <c r="W27" s="2"/>
      <c r="X27" s="2"/>
      <c r="Y27" s="2"/>
      <c r="Z27" s="2"/>
    </row>
    <row r="28" spans="1:26" ht="15.75" customHeight="1">
      <c r="A28" s="182" t="s">
        <v>64</v>
      </c>
      <c r="B28" s="179"/>
      <c r="C28" s="180" t="s">
        <v>65</v>
      </c>
      <c r="D28" s="179"/>
      <c r="E28" s="2"/>
      <c r="F28" s="2"/>
      <c r="G28" s="2"/>
      <c r="H28" s="2"/>
      <c r="I28" s="2"/>
      <c r="J28" s="2"/>
      <c r="K28" s="2"/>
      <c r="L28" s="2"/>
      <c r="M28" s="2"/>
      <c r="N28" s="2"/>
      <c r="O28" s="2"/>
      <c r="P28" s="2"/>
      <c r="Q28" s="2"/>
      <c r="R28" s="2"/>
      <c r="S28" s="2"/>
      <c r="T28" s="2"/>
      <c r="U28" s="2"/>
      <c r="V28" s="2"/>
      <c r="W28" s="2"/>
      <c r="X28" s="2"/>
      <c r="Y28" s="2"/>
      <c r="Z28" s="2"/>
    </row>
    <row r="29" spans="1:26" ht="31.5" customHeight="1">
      <c r="A29" s="182" t="s">
        <v>66</v>
      </c>
      <c r="B29" s="179"/>
      <c r="C29" s="180" t="s">
        <v>67</v>
      </c>
      <c r="D29" s="179"/>
      <c r="E29" s="2"/>
      <c r="F29" s="2"/>
      <c r="G29" s="2"/>
      <c r="H29" s="2"/>
      <c r="I29" s="2"/>
      <c r="J29" s="2"/>
      <c r="K29" s="2"/>
      <c r="L29" s="2"/>
      <c r="M29" s="2"/>
      <c r="N29" s="2"/>
      <c r="O29" s="2"/>
      <c r="P29" s="2"/>
      <c r="Q29" s="2"/>
      <c r="R29" s="2"/>
      <c r="S29" s="2"/>
      <c r="T29" s="2"/>
      <c r="U29" s="2"/>
      <c r="V29" s="2"/>
      <c r="W29" s="2"/>
      <c r="X29" s="2"/>
      <c r="Y29" s="2"/>
      <c r="Z29" s="2"/>
    </row>
    <row r="30" spans="1:26" ht="15.75" customHeight="1">
      <c r="A30" s="183"/>
      <c r="B30" s="177"/>
      <c r="C30" s="10"/>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10"/>
      <c r="C31" s="10"/>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10"/>
      <c r="C32" s="10"/>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10"/>
      <c r="C33" s="10"/>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10"/>
      <c r="C34" s="10"/>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10"/>
      <c r="C35" s="10"/>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10"/>
      <c r="C36" s="10"/>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10"/>
      <c r="C37" s="10"/>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10"/>
      <c r="C38" s="10"/>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10"/>
      <c r="C39" s="10"/>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10"/>
      <c r="C40" s="10"/>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10"/>
      <c r="C41" s="10"/>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10"/>
      <c r="C42" s="10"/>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10"/>
      <c r="C43" s="10"/>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10"/>
      <c r="C44" s="10"/>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10"/>
      <c r="C45" s="10"/>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10"/>
      <c r="C46" s="10"/>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10"/>
      <c r="C47" s="10"/>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10"/>
      <c r="C48" s="10"/>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10"/>
      <c r="C49" s="10"/>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10"/>
      <c r="C50" s="10"/>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10"/>
      <c r="C51" s="10"/>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10"/>
      <c r="C52" s="10"/>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10"/>
      <c r="C53" s="10"/>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10"/>
      <c r="C54" s="10"/>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10"/>
      <c r="C55" s="10"/>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10"/>
      <c r="C56" s="10"/>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10"/>
      <c r="C57" s="10"/>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10"/>
      <c r="C58" s="10"/>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10"/>
      <c r="C59" s="10"/>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10"/>
      <c r="C60" s="10"/>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10"/>
      <c r="C61" s="10"/>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10"/>
      <c r="C62" s="10"/>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10"/>
      <c r="C63" s="10"/>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10"/>
      <c r="C64" s="10"/>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10"/>
      <c r="C65" s="10"/>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10"/>
      <c r="C66" s="10"/>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10"/>
      <c r="C67" s="10"/>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10"/>
      <c r="C68" s="10"/>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10"/>
      <c r="C69" s="10"/>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10"/>
      <c r="C70" s="10"/>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10"/>
      <c r="C71" s="10"/>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10"/>
      <c r="C72" s="10"/>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10"/>
      <c r="C73" s="10"/>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10"/>
      <c r="C74" s="10"/>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10"/>
      <c r="C75" s="10"/>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10"/>
      <c r="C76" s="10"/>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10"/>
      <c r="C77" s="10"/>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10"/>
      <c r="C78" s="10"/>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10"/>
      <c r="C79" s="10"/>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10"/>
      <c r="C80" s="10"/>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10"/>
      <c r="C81" s="10"/>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10"/>
      <c r="C82" s="10"/>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10"/>
      <c r="C83" s="10"/>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10"/>
      <c r="C84" s="10"/>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10"/>
      <c r="C85" s="10"/>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10"/>
      <c r="C86" s="10"/>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10"/>
      <c r="C87" s="10"/>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10"/>
      <c r="C88" s="10"/>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10"/>
      <c r="C89" s="10"/>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10"/>
      <c r="C90" s="10"/>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10"/>
      <c r="C91" s="10"/>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10"/>
      <c r="C92" s="10"/>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10"/>
      <c r="C93" s="10"/>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10"/>
      <c r="C94" s="10"/>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10"/>
      <c r="C95" s="10"/>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10"/>
      <c r="C96" s="10"/>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10"/>
      <c r="C97" s="10"/>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10"/>
      <c r="C98" s="10"/>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10"/>
      <c r="C99" s="10"/>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10"/>
      <c r="C100" s="10"/>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10"/>
      <c r="C101" s="10"/>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10"/>
      <c r="C102" s="10"/>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10"/>
      <c r="C103" s="10"/>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10"/>
      <c r="C104" s="10"/>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10"/>
      <c r="C105" s="10"/>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10"/>
      <c r="C106" s="10"/>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10"/>
      <c r="C107" s="10"/>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10"/>
      <c r="C108" s="10"/>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10"/>
      <c r="C109" s="10"/>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10"/>
      <c r="C110" s="10"/>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10"/>
      <c r="C111" s="10"/>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10"/>
      <c r="C112" s="10"/>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10"/>
      <c r="C113" s="10"/>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10"/>
      <c r="C114" s="10"/>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10"/>
      <c r="C115" s="10"/>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10"/>
      <c r="C116" s="10"/>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10"/>
      <c r="C117" s="10"/>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10"/>
      <c r="C118" s="10"/>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10"/>
      <c r="C119" s="10"/>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10"/>
      <c r="C120" s="10"/>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10"/>
      <c r="C121" s="10"/>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10"/>
      <c r="C122" s="10"/>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10"/>
      <c r="C123" s="10"/>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10"/>
      <c r="C124" s="10"/>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10"/>
      <c r="C125" s="10"/>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10"/>
      <c r="C126" s="10"/>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10"/>
      <c r="C127" s="10"/>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10"/>
      <c r="C128" s="10"/>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10"/>
      <c r="C129" s="10"/>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10"/>
      <c r="C130" s="10"/>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10"/>
      <c r="C131" s="10"/>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10"/>
      <c r="C132" s="10"/>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10"/>
      <c r="C133" s="10"/>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10"/>
      <c r="C134" s="10"/>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10"/>
      <c r="C135" s="10"/>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10"/>
      <c r="C136" s="10"/>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10"/>
      <c r="C137" s="10"/>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10"/>
      <c r="C138" s="10"/>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10"/>
      <c r="C139" s="10"/>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10"/>
      <c r="C140" s="10"/>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10"/>
      <c r="C141" s="10"/>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10"/>
      <c r="C142" s="10"/>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10"/>
      <c r="C143" s="10"/>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10"/>
      <c r="C144" s="10"/>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10"/>
      <c r="C145" s="10"/>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10"/>
      <c r="C146" s="10"/>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10"/>
      <c r="C147" s="10"/>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10"/>
      <c r="C148" s="10"/>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10"/>
      <c r="C149" s="10"/>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10"/>
      <c r="C150" s="10"/>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10"/>
      <c r="C151" s="10"/>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10"/>
      <c r="C152" s="10"/>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10"/>
      <c r="C153" s="10"/>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10"/>
      <c r="C154" s="10"/>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10"/>
      <c r="C155" s="10"/>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10"/>
      <c r="C156" s="10"/>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10"/>
      <c r="C157" s="10"/>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10"/>
      <c r="C158" s="10"/>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10"/>
      <c r="C159" s="10"/>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10"/>
      <c r="C160" s="10"/>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10"/>
      <c r="C161" s="10"/>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10"/>
      <c r="C162" s="10"/>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10"/>
      <c r="C163" s="10"/>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10"/>
      <c r="C164" s="10"/>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10"/>
      <c r="C165" s="10"/>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10"/>
      <c r="C166" s="10"/>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10"/>
      <c r="C167" s="10"/>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10"/>
      <c r="C168" s="10"/>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10"/>
      <c r="C169" s="10"/>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10"/>
      <c r="C170" s="10"/>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10"/>
      <c r="C171" s="10"/>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10"/>
      <c r="C172" s="10"/>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10"/>
      <c r="C173" s="10"/>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10"/>
      <c r="C174" s="10"/>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10"/>
      <c r="C175" s="10"/>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10"/>
      <c r="C176" s="10"/>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10"/>
      <c r="C177" s="10"/>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10"/>
      <c r="C178" s="10"/>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10"/>
      <c r="C179" s="10"/>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10"/>
      <c r="C180" s="10"/>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10"/>
      <c r="C181" s="10"/>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10"/>
      <c r="C182" s="10"/>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10"/>
      <c r="C183" s="10"/>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10"/>
      <c r="C184" s="10"/>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10"/>
      <c r="C185" s="10"/>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10"/>
      <c r="C186" s="10"/>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10"/>
      <c r="C187" s="10"/>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10"/>
      <c r="C188" s="10"/>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10"/>
      <c r="C189" s="10"/>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10"/>
      <c r="C190" s="10"/>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10"/>
      <c r="C191" s="10"/>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10"/>
      <c r="C192" s="10"/>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10"/>
      <c r="C193" s="10"/>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10"/>
      <c r="C194" s="10"/>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10"/>
      <c r="C195" s="10"/>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10"/>
      <c r="C196" s="10"/>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10"/>
      <c r="C197" s="10"/>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10"/>
      <c r="C198" s="10"/>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10"/>
      <c r="C199" s="10"/>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10"/>
      <c r="C200" s="10"/>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10"/>
      <c r="C201" s="10"/>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10"/>
      <c r="C202" s="10"/>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10"/>
      <c r="C203" s="10"/>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10"/>
      <c r="C204" s="10"/>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10"/>
      <c r="C205" s="10"/>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10"/>
      <c r="C206" s="10"/>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10"/>
      <c r="C207" s="10"/>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10"/>
      <c r="C208" s="10"/>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10"/>
      <c r="C209" s="10"/>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10"/>
      <c r="C210" s="10"/>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10"/>
      <c r="C211" s="10"/>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10"/>
      <c r="C212" s="10"/>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10"/>
      <c r="C213" s="10"/>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10"/>
      <c r="C214" s="10"/>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10"/>
      <c r="C215" s="10"/>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10"/>
      <c r="C216" s="10"/>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10"/>
      <c r="C217" s="10"/>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10"/>
      <c r="C218" s="10"/>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10"/>
      <c r="C219" s="10"/>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10"/>
      <c r="C220" s="10"/>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10"/>
      <c r="C221" s="10"/>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10"/>
      <c r="C222" s="10"/>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10"/>
      <c r="C223" s="10"/>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10"/>
      <c r="C224" s="10"/>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10"/>
      <c r="C225" s="10"/>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10"/>
      <c r="C226" s="10"/>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10"/>
      <c r="C227" s="10"/>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10"/>
      <c r="C228" s="10"/>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10"/>
      <c r="C229" s="10"/>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10"/>
      <c r="C230" s="10"/>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10"/>
      <c r="C231" s="10"/>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10"/>
      <c r="C232" s="10"/>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10"/>
      <c r="C233" s="10"/>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10"/>
      <c r="C234" s="10"/>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10"/>
      <c r="C235" s="10"/>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10"/>
      <c r="C236" s="10"/>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10"/>
      <c r="C237" s="10"/>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10"/>
      <c r="C238" s="10"/>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10"/>
      <c r="C239" s="10"/>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10"/>
      <c r="C240" s="10"/>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10"/>
      <c r="C241" s="10"/>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10"/>
      <c r="C242" s="10"/>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10"/>
      <c r="C243" s="10"/>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10"/>
      <c r="C244" s="10"/>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10"/>
      <c r="C245" s="10"/>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10"/>
      <c r="C246" s="10"/>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10"/>
      <c r="C247" s="10"/>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10"/>
      <c r="C248" s="10"/>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10"/>
      <c r="C249" s="10"/>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10"/>
      <c r="C250" s="10"/>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10"/>
      <c r="C251" s="10"/>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10"/>
      <c r="C252" s="10"/>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10"/>
      <c r="C253" s="10"/>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10"/>
      <c r="C254" s="10"/>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10"/>
      <c r="C255" s="10"/>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10"/>
      <c r="C256" s="10"/>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10"/>
      <c r="C257" s="10"/>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10"/>
      <c r="C258" s="10"/>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10"/>
      <c r="C259" s="10"/>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10"/>
      <c r="C260" s="10"/>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10"/>
      <c r="C261" s="10"/>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10"/>
      <c r="C262" s="10"/>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10"/>
      <c r="C263" s="10"/>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10"/>
      <c r="C264" s="10"/>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10"/>
      <c r="C265" s="10"/>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10"/>
      <c r="C266" s="10"/>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10"/>
      <c r="C267" s="10"/>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10"/>
      <c r="C268" s="10"/>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10"/>
      <c r="C269" s="10"/>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10"/>
      <c r="C270" s="10"/>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10"/>
      <c r="C271" s="10"/>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10"/>
      <c r="C272" s="10"/>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10"/>
      <c r="C273" s="10"/>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10"/>
      <c r="C274" s="10"/>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10"/>
      <c r="C275" s="10"/>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10"/>
      <c r="C276" s="10"/>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10"/>
      <c r="C277" s="10"/>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10"/>
      <c r="C278" s="10"/>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10"/>
      <c r="C279" s="10"/>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10"/>
      <c r="C280" s="10"/>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10"/>
      <c r="C281" s="10"/>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10"/>
      <c r="C282" s="10"/>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10"/>
      <c r="C283" s="10"/>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10"/>
      <c r="C284" s="10"/>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10"/>
      <c r="C285" s="10"/>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10"/>
      <c r="C286" s="10"/>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10"/>
      <c r="C287" s="10"/>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10"/>
      <c r="C288" s="10"/>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10"/>
      <c r="C289" s="10"/>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10"/>
      <c r="C290" s="10"/>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10"/>
      <c r="C291" s="10"/>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10"/>
      <c r="C292" s="10"/>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10"/>
      <c r="C293" s="10"/>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10"/>
      <c r="C294" s="10"/>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10"/>
      <c r="C295" s="10"/>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10"/>
      <c r="C296" s="10"/>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10"/>
      <c r="C297" s="10"/>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10"/>
      <c r="C298" s="10"/>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10"/>
      <c r="C299" s="10"/>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10"/>
      <c r="C300" s="10"/>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10"/>
      <c r="C301" s="10"/>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10"/>
      <c r="C302" s="10"/>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10"/>
      <c r="C303" s="10"/>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10"/>
      <c r="C304" s="10"/>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10"/>
      <c r="C305" s="10"/>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10"/>
      <c r="C306" s="10"/>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10"/>
      <c r="C307" s="10"/>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10"/>
      <c r="C308" s="10"/>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10"/>
      <c r="C309" s="10"/>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10"/>
      <c r="C310" s="10"/>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10"/>
      <c r="C311" s="10"/>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10"/>
      <c r="C312" s="10"/>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10"/>
      <c r="C313" s="10"/>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10"/>
      <c r="C314" s="10"/>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10"/>
      <c r="C315" s="10"/>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10"/>
      <c r="C316" s="10"/>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10"/>
      <c r="C317" s="10"/>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10"/>
      <c r="C318" s="10"/>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10"/>
      <c r="C319" s="10"/>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10"/>
      <c r="C320" s="10"/>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10"/>
      <c r="C321" s="10"/>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10"/>
      <c r="C322" s="10"/>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10"/>
      <c r="C323" s="10"/>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10"/>
      <c r="C324" s="10"/>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10"/>
      <c r="C325" s="10"/>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10"/>
      <c r="C326" s="10"/>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10"/>
      <c r="C327" s="10"/>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10"/>
      <c r="C328" s="10"/>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10"/>
      <c r="C329" s="10"/>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10"/>
      <c r="C330" s="10"/>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10"/>
      <c r="C331" s="10"/>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10"/>
      <c r="C332" s="10"/>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10"/>
      <c r="C333" s="10"/>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10"/>
      <c r="C334" s="10"/>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10"/>
      <c r="C335" s="10"/>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10"/>
      <c r="C336" s="10"/>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10"/>
      <c r="C337" s="10"/>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10"/>
      <c r="C338" s="10"/>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10"/>
      <c r="C339" s="10"/>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10"/>
      <c r="C340" s="10"/>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10"/>
      <c r="C341" s="10"/>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10"/>
      <c r="C342" s="10"/>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10"/>
      <c r="C343" s="10"/>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10"/>
      <c r="C344" s="10"/>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10"/>
      <c r="C345" s="10"/>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10"/>
      <c r="C346" s="10"/>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10"/>
      <c r="C347" s="10"/>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10"/>
      <c r="C348" s="10"/>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10"/>
      <c r="C349" s="10"/>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10"/>
      <c r="C350" s="10"/>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10"/>
      <c r="C351" s="10"/>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10"/>
      <c r="C352" s="10"/>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10"/>
      <c r="C353" s="10"/>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10"/>
      <c r="C354" s="10"/>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10"/>
      <c r="C355" s="10"/>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10"/>
      <c r="C356" s="10"/>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10"/>
      <c r="C357" s="10"/>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10"/>
      <c r="C358" s="10"/>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10"/>
      <c r="C359" s="10"/>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10"/>
      <c r="C360" s="10"/>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10"/>
      <c r="C361" s="10"/>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10"/>
      <c r="C362" s="10"/>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10"/>
      <c r="C363" s="10"/>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10"/>
      <c r="C364" s="10"/>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10"/>
      <c r="C365" s="10"/>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10"/>
      <c r="C366" s="10"/>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10"/>
      <c r="C367" s="10"/>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10"/>
      <c r="C368" s="10"/>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10"/>
      <c r="C369" s="10"/>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10"/>
      <c r="C370" s="10"/>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10"/>
      <c r="C371" s="10"/>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10"/>
      <c r="C372" s="10"/>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10"/>
      <c r="C373" s="10"/>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10"/>
      <c r="C374" s="10"/>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10"/>
      <c r="C375" s="10"/>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10"/>
      <c r="C376" s="10"/>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10"/>
      <c r="C377" s="10"/>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10"/>
      <c r="C378" s="10"/>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10"/>
      <c r="C379" s="10"/>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10"/>
      <c r="C380" s="10"/>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10"/>
      <c r="C381" s="10"/>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10"/>
      <c r="C382" s="10"/>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10"/>
      <c r="C383" s="10"/>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10"/>
      <c r="C384" s="10"/>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10"/>
      <c r="C385" s="10"/>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10"/>
      <c r="C386" s="10"/>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10"/>
      <c r="C387" s="10"/>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10"/>
      <c r="C388" s="10"/>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10"/>
      <c r="C389" s="10"/>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10"/>
      <c r="C390" s="10"/>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10"/>
      <c r="C391" s="10"/>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10"/>
      <c r="C392" s="10"/>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10"/>
      <c r="C393" s="10"/>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10"/>
      <c r="C394" s="10"/>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10"/>
      <c r="C395" s="10"/>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10"/>
      <c r="C396" s="10"/>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10"/>
      <c r="C397" s="10"/>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10"/>
      <c r="C398" s="10"/>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10"/>
      <c r="C399" s="10"/>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10"/>
      <c r="C400" s="10"/>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10"/>
      <c r="C401" s="10"/>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10"/>
      <c r="C402" s="10"/>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10"/>
      <c r="C403" s="10"/>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10"/>
      <c r="C404" s="10"/>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10"/>
      <c r="C405" s="10"/>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10"/>
      <c r="C406" s="10"/>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10"/>
      <c r="C407" s="10"/>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10"/>
      <c r="C408" s="10"/>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10"/>
      <c r="C409" s="10"/>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10"/>
      <c r="C410" s="10"/>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10"/>
      <c r="C411" s="10"/>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10"/>
      <c r="C412" s="10"/>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10"/>
      <c r="C413" s="10"/>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10"/>
      <c r="C414" s="10"/>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10"/>
      <c r="C415" s="10"/>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10"/>
      <c r="C416" s="10"/>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10"/>
      <c r="C417" s="10"/>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10"/>
      <c r="C418" s="10"/>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10"/>
      <c r="C419" s="10"/>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10"/>
      <c r="C420" s="10"/>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10"/>
      <c r="C421" s="10"/>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10"/>
      <c r="C422" s="10"/>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10"/>
      <c r="C423" s="10"/>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10"/>
      <c r="C424" s="10"/>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10"/>
      <c r="C425" s="10"/>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10"/>
      <c r="C426" s="10"/>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10"/>
      <c r="C427" s="10"/>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10"/>
      <c r="C428" s="10"/>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10"/>
      <c r="C429" s="10"/>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10"/>
      <c r="C430" s="10"/>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10"/>
      <c r="C431" s="10"/>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10"/>
      <c r="C432" s="10"/>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10"/>
      <c r="C433" s="10"/>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10"/>
      <c r="C434" s="10"/>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10"/>
      <c r="C435" s="10"/>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10"/>
      <c r="C436" s="10"/>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10"/>
      <c r="C437" s="10"/>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10"/>
      <c r="C438" s="10"/>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10"/>
      <c r="C439" s="10"/>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10"/>
      <c r="C440" s="10"/>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10"/>
      <c r="C441" s="10"/>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10"/>
      <c r="C442" s="10"/>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10"/>
      <c r="C443" s="10"/>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10"/>
      <c r="C444" s="10"/>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10"/>
      <c r="C445" s="10"/>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10"/>
      <c r="C446" s="10"/>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10"/>
      <c r="C447" s="10"/>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10"/>
      <c r="C448" s="10"/>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10"/>
      <c r="C449" s="10"/>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10"/>
      <c r="C450" s="10"/>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10"/>
      <c r="C451" s="10"/>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10"/>
      <c r="C452" s="10"/>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10"/>
      <c r="C453" s="10"/>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10"/>
      <c r="C454" s="10"/>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10"/>
      <c r="C455" s="10"/>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10"/>
      <c r="C456" s="10"/>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10"/>
      <c r="C457" s="10"/>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10"/>
      <c r="C458" s="10"/>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10"/>
      <c r="C459" s="10"/>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10"/>
      <c r="C460" s="10"/>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10"/>
      <c r="C461" s="10"/>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10"/>
      <c r="C462" s="10"/>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10"/>
      <c r="C463" s="10"/>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10"/>
      <c r="C464" s="10"/>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10"/>
      <c r="C465" s="10"/>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10"/>
      <c r="C466" s="10"/>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10"/>
      <c r="C467" s="10"/>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10"/>
      <c r="C468" s="10"/>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10"/>
      <c r="C469" s="10"/>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10"/>
      <c r="C470" s="10"/>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10"/>
      <c r="C471" s="10"/>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10"/>
      <c r="C472" s="10"/>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10"/>
      <c r="C473" s="10"/>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10"/>
      <c r="C474" s="10"/>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10"/>
      <c r="C475" s="10"/>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10"/>
      <c r="C476" s="10"/>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10"/>
      <c r="C477" s="10"/>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10"/>
      <c r="C478" s="10"/>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10"/>
      <c r="C479" s="10"/>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10"/>
      <c r="C480" s="10"/>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10"/>
      <c r="C481" s="10"/>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10"/>
      <c r="C482" s="10"/>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10"/>
      <c r="C483" s="10"/>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10"/>
      <c r="C484" s="10"/>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10"/>
      <c r="C485" s="10"/>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10"/>
      <c r="C486" s="10"/>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10"/>
      <c r="C487" s="10"/>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10"/>
      <c r="C488" s="10"/>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10"/>
      <c r="C489" s="10"/>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10"/>
      <c r="C490" s="10"/>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10"/>
      <c r="C491" s="10"/>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10"/>
      <c r="C492" s="10"/>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10"/>
      <c r="C493" s="10"/>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10"/>
      <c r="C494" s="10"/>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10"/>
      <c r="C495" s="10"/>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10"/>
      <c r="C496" s="10"/>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10"/>
      <c r="C497" s="10"/>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10"/>
      <c r="C498" s="10"/>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10"/>
      <c r="C499" s="10"/>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10"/>
      <c r="C500" s="10"/>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10"/>
      <c r="C501" s="10"/>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10"/>
      <c r="C502" s="10"/>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10"/>
      <c r="C503" s="10"/>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10"/>
      <c r="C504" s="10"/>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10"/>
      <c r="C505" s="10"/>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10"/>
      <c r="C506" s="10"/>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10"/>
      <c r="C507" s="10"/>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10"/>
      <c r="C508" s="10"/>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10"/>
      <c r="C509" s="10"/>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10"/>
      <c r="C510" s="10"/>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10"/>
      <c r="C511" s="10"/>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10"/>
      <c r="C512" s="10"/>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10"/>
      <c r="C513" s="10"/>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10"/>
      <c r="C514" s="10"/>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10"/>
      <c r="C515" s="10"/>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10"/>
      <c r="C516" s="10"/>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10"/>
      <c r="C517" s="10"/>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10"/>
      <c r="C518" s="10"/>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10"/>
      <c r="C519" s="10"/>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10"/>
      <c r="C520" s="10"/>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10"/>
      <c r="C521" s="10"/>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10"/>
      <c r="C522" s="10"/>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10"/>
      <c r="C523" s="10"/>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10"/>
      <c r="C524" s="10"/>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10"/>
      <c r="C525" s="10"/>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10"/>
      <c r="C526" s="10"/>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10"/>
      <c r="C527" s="10"/>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10"/>
      <c r="C528" s="10"/>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10"/>
      <c r="C529" s="10"/>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10"/>
      <c r="C530" s="10"/>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10"/>
      <c r="C531" s="10"/>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10"/>
      <c r="C532" s="10"/>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10"/>
      <c r="C533" s="10"/>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10"/>
      <c r="C534" s="10"/>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10"/>
      <c r="C535" s="10"/>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10"/>
      <c r="C536" s="10"/>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10"/>
      <c r="C537" s="10"/>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10"/>
      <c r="C538" s="10"/>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10"/>
      <c r="C539" s="10"/>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10"/>
      <c r="C540" s="10"/>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10"/>
      <c r="C541" s="10"/>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10"/>
      <c r="C542" s="10"/>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10"/>
      <c r="C543" s="10"/>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10"/>
      <c r="C544" s="10"/>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10"/>
      <c r="C545" s="10"/>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10"/>
      <c r="C546" s="10"/>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10"/>
      <c r="C547" s="10"/>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10"/>
      <c r="C548" s="10"/>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10"/>
      <c r="C549" s="10"/>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10"/>
      <c r="C550" s="10"/>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10"/>
      <c r="C551" s="10"/>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10"/>
      <c r="C552" s="10"/>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10"/>
      <c r="C553" s="10"/>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10"/>
      <c r="C554" s="10"/>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10"/>
      <c r="C555" s="10"/>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10"/>
      <c r="C556" s="10"/>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10"/>
      <c r="C557" s="10"/>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10"/>
      <c r="C558" s="10"/>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10"/>
      <c r="C559" s="10"/>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10"/>
      <c r="C560" s="10"/>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10"/>
      <c r="C561" s="10"/>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10"/>
      <c r="C562" s="10"/>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10"/>
      <c r="C563" s="10"/>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10"/>
      <c r="C564" s="10"/>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10"/>
      <c r="C565" s="10"/>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10"/>
      <c r="C566" s="10"/>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10"/>
      <c r="C567" s="10"/>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10"/>
      <c r="C568" s="10"/>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10"/>
      <c r="C569" s="10"/>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10"/>
      <c r="C570" s="10"/>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10"/>
      <c r="C571" s="10"/>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10"/>
      <c r="C572" s="10"/>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10"/>
      <c r="C573" s="10"/>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10"/>
      <c r="C574" s="10"/>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10"/>
      <c r="C575" s="10"/>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10"/>
      <c r="C576" s="10"/>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10"/>
      <c r="C577" s="10"/>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10"/>
      <c r="C578" s="10"/>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10"/>
      <c r="C579" s="10"/>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10"/>
      <c r="C580" s="10"/>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10"/>
      <c r="C581" s="10"/>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10"/>
      <c r="C582" s="10"/>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10"/>
      <c r="C583" s="10"/>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10"/>
      <c r="C584" s="10"/>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10"/>
      <c r="C585" s="10"/>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10"/>
      <c r="C586" s="10"/>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10"/>
      <c r="C587" s="10"/>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10"/>
      <c r="C588" s="10"/>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10"/>
      <c r="C589" s="10"/>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10"/>
      <c r="C590" s="10"/>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10"/>
      <c r="C591" s="10"/>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10"/>
      <c r="C592" s="10"/>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10"/>
      <c r="C593" s="10"/>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10"/>
      <c r="C594" s="10"/>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10"/>
      <c r="C595" s="10"/>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10"/>
      <c r="C596" s="10"/>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10"/>
      <c r="C597" s="10"/>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10"/>
      <c r="C598" s="10"/>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10"/>
      <c r="C599" s="10"/>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10"/>
      <c r="C600" s="10"/>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10"/>
      <c r="C601" s="10"/>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10"/>
      <c r="C602" s="10"/>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10"/>
      <c r="C603" s="10"/>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10"/>
      <c r="C604" s="10"/>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10"/>
      <c r="C605" s="10"/>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10"/>
      <c r="C606" s="10"/>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10"/>
      <c r="C607" s="10"/>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10"/>
      <c r="C608" s="10"/>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10"/>
      <c r="C609" s="10"/>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10"/>
      <c r="C610" s="10"/>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10"/>
      <c r="C611" s="10"/>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10"/>
      <c r="C612" s="10"/>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10"/>
      <c r="C613" s="10"/>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10"/>
      <c r="C614" s="10"/>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10"/>
      <c r="C615" s="10"/>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10"/>
      <c r="C616" s="10"/>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10"/>
      <c r="C617" s="10"/>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10"/>
      <c r="C618" s="10"/>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10"/>
      <c r="C619" s="10"/>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10"/>
      <c r="C620" s="10"/>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10"/>
      <c r="C621" s="10"/>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10"/>
      <c r="C622" s="10"/>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10"/>
      <c r="C623" s="10"/>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10"/>
      <c r="C624" s="10"/>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10"/>
      <c r="C625" s="10"/>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10"/>
      <c r="C626" s="10"/>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10"/>
      <c r="C627" s="10"/>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10"/>
      <c r="C628" s="10"/>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10"/>
      <c r="C629" s="10"/>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10"/>
      <c r="C630" s="10"/>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10"/>
      <c r="C631" s="10"/>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10"/>
      <c r="C632" s="10"/>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10"/>
      <c r="C633" s="10"/>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10"/>
      <c r="C634" s="10"/>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10"/>
      <c r="C635" s="10"/>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10"/>
      <c r="C636" s="10"/>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10"/>
      <c r="C637" s="10"/>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10"/>
      <c r="C638" s="10"/>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10"/>
      <c r="C639" s="10"/>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10"/>
      <c r="C640" s="10"/>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10"/>
      <c r="C641" s="10"/>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10"/>
      <c r="C642" s="10"/>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10"/>
      <c r="C643" s="10"/>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10"/>
      <c r="C644" s="10"/>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10"/>
      <c r="C645" s="10"/>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10"/>
      <c r="C646" s="10"/>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10"/>
      <c r="C647" s="10"/>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10"/>
      <c r="C648" s="10"/>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10"/>
      <c r="C649" s="10"/>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10"/>
      <c r="C650" s="10"/>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10"/>
      <c r="C651" s="10"/>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10"/>
      <c r="C652" s="10"/>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10"/>
      <c r="C653" s="10"/>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10"/>
      <c r="C654" s="10"/>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10"/>
      <c r="C655" s="10"/>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10"/>
      <c r="C656" s="10"/>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10"/>
      <c r="C657" s="10"/>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10"/>
      <c r="C658" s="10"/>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10"/>
      <c r="C659" s="10"/>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10"/>
      <c r="C660" s="10"/>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10"/>
      <c r="C661" s="10"/>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10"/>
      <c r="C662" s="10"/>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10"/>
      <c r="C663" s="10"/>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10"/>
      <c r="C664" s="10"/>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10"/>
      <c r="C665" s="10"/>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10"/>
      <c r="C666" s="10"/>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10"/>
      <c r="C667" s="10"/>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10"/>
      <c r="C668" s="10"/>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10"/>
      <c r="C669" s="10"/>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10"/>
      <c r="C670" s="10"/>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10"/>
      <c r="C671" s="10"/>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10"/>
      <c r="C672" s="10"/>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10"/>
      <c r="C673" s="10"/>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10"/>
      <c r="C674" s="10"/>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10"/>
      <c r="C675" s="10"/>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10"/>
      <c r="C676" s="10"/>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10"/>
      <c r="C677" s="10"/>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10"/>
      <c r="C678" s="10"/>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10"/>
      <c r="C679" s="10"/>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10"/>
      <c r="C680" s="10"/>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10"/>
      <c r="C681" s="10"/>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10"/>
      <c r="C682" s="10"/>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10"/>
      <c r="C683" s="10"/>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10"/>
      <c r="C684" s="10"/>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10"/>
      <c r="C685" s="10"/>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10"/>
      <c r="C686" s="10"/>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10"/>
      <c r="C687" s="10"/>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10"/>
      <c r="C688" s="10"/>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10"/>
      <c r="C689" s="10"/>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10"/>
      <c r="C690" s="10"/>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10"/>
      <c r="C691" s="10"/>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10"/>
      <c r="C692" s="10"/>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10"/>
      <c r="C693" s="10"/>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10"/>
      <c r="C694" s="10"/>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10"/>
      <c r="C695" s="10"/>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10"/>
      <c r="C696" s="10"/>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10"/>
      <c r="C697" s="10"/>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10"/>
      <c r="C698" s="10"/>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10"/>
      <c r="C699" s="10"/>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10"/>
      <c r="C700" s="10"/>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10"/>
      <c r="C701" s="10"/>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10"/>
      <c r="C702" s="10"/>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10"/>
      <c r="C703" s="10"/>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10"/>
      <c r="C704" s="10"/>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10"/>
      <c r="C705" s="10"/>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10"/>
      <c r="C706" s="10"/>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10"/>
      <c r="C707" s="10"/>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10"/>
      <c r="C708" s="10"/>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10"/>
      <c r="C709" s="10"/>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10"/>
      <c r="C710" s="10"/>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10"/>
      <c r="C711" s="10"/>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10"/>
      <c r="C712" s="10"/>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10"/>
      <c r="C713" s="10"/>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10"/>
      <c r="C714" s="10"/>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10"/>
      <c r="C715" s="10"/>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10"/>
      <c r="C716" s="10"/>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10"/>
      <c r="C717" s="10"/>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10"/>
      <c r="C718" s="10"/>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10"/>
      <c r="C719" s="10"/>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10"/>
      <c r="C720" s="10"/>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10"/>
      <c r="C721" s="10"/>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10"/>
      <c r="C722" s="10"/>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10"/>
      <c r="C723" s="10"/>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10"/>
      <c r="C724" s="10"/>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10"/>
      <c r="C725" s="10"/>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10"/>
      <c r="C726" s="10"/>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10"/>
      <c r="C727" s="10"/>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10"/>
      <c r="C728" s="10"/>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10"/>
      <c r="C729" s="10"/>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10"/>
      <c r="C730" s="10"/>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10"/>
      <c r="C731" s="10"/>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10"/>
      <c r="C732" s="10"/>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10"/>
      <c r="C733" s="10"/>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10"/>
      <c r="C734" s="10"/>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10"/>
      <c r="C735" s="10"/>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10"/>
      <c r="C736" s="10"/>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10"/>
      <c r="C737" s="10"/>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10"/>
      <c r="C738" s="10"/>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10"/>
      <c r="C739" s="10"/>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10"/>
      <c r="C740" s="10"/>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10"/>
      <c r="C741" s="10"/>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10"/>
      <c r="C742" s="10"/>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10"/>
      <c r="C743" s="10"/>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10"/>
      <c r="C744" s="10"/>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10"/>
      <c r="C745" s="10"/>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10"/>
      <c r="C746" s="10"/>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10"/>
      <c r="C747" s="10"/>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10"/>
      <c r="C748" s="10"/>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10"/>
      <c r="C749" s="10"/>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10"/>
      <c r="C750" s="10"/>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10"/>
      <c r="C751" s="10"/>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10"/>
      <c r="C752" s="10"/>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10"/>
      <c r="C753" s="10"/>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10"/>
      <c r="C754" s="10"/>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10"/>
      <c r="C755" s="10"/>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10"/>
      <c r="C756" s="10"/>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10"/>
      <c r="C757" s="10"/>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10"/>
      <c r="C758" s="10"/>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10"/>
      <c r="C759" s="10"/>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10"/>
      <c r="C760" s="10"/>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10"/>
      <c r="C761" s="10"/>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10"/>
      <c r="C762" s="10"/>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10"/>
      <c r="C763" s="10"/>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10"/>
      <c r="C764" s="10"/>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10"/>
      <c r="C765" s="10"/>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10"/>
      <c r="C766" s="10"/>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10"/>
      <c r="C767" s="10"/>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10"/>
      <c r="C768" s="10"/>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10"/>
      <c r="C769" s="10"/>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10"/>
      <c r="C770" s="10"/>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10"/>
      <c r="C771" s="10"/>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10"/>
      <c r="C772" s="10"/>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10"/>
      <c r="C773" s="10"/>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10"/>
      <c r="C774" s="10"/>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10"/>
      <c r="C775" s="10"/>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10"/>
      <c r="C776" s="10"/>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10"/>
      <c r="C777" s="10"/>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10"/>
      <c r="C778" s="10"/>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10"/>
      <c r="C779" s="10"/>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10"/>
      <c r="C780" s="10"/>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10"/>
      <c r="C781" s="10"/>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10"/>
      <c r="C782" s="10"/>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10"/>
      <c r="C783" s="10"/>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10"/>
      <c r="C784" s="10"/>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10"/>
      <c r="C785" s="10"/>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10"/>
      <c r="C786" s="10"/>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10"/>
      <c r="C787" s="10"/>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10"/>
      <c r="C788" s="10"/>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10"/>
      <c r="C789" s="10"/>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10"/>
      <c r="C790" s="10"/>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10"/>
      <c r="C791" s="10"/>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10"/>
      <c r="C792" s="10"/>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10"/>
      <c r="C793" s="10"/>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10"/>
      <c r="C794" s="10"/>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10"/>
      <c r="C795" s="10"/>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10"/>
      <c r="C796" s="10"/>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10"/>
      <c r="C797" s="10"/>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10"/>
      <c r="C798" s="10"/>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10"/>
      <c r="C799" s="10"/>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10"/>
      <c r="C800" s="10"/>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10"/>
      <c r="C801" s="10"/>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10"/>
      <c r="C802" s="10"/>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10"/>
      <c r="C803" s="10"/>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10"/>
      <c r="C804" s="10"/>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10"/>
      <c r="C805" s="10"/>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10"/>
      <c r="C806" s="10"/>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10"/>
      <c r="C807" s="10"/>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10"/>
      <c r="C808" s="10"/>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10"/>
      <c r="C809" s="10"/>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10"/>
      <c r="C810" s="10"/>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10"/>
      <c r="C811" s="10"/>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10"/>
      <c r="C812" s="10"/>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10"/>
      <c r="C813" s="10"/>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10"/>
      <c r="C814" s="10"/>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10"/>
      <c r="C815" s="10"/>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10"/>
      <c r="C816" s="10"/>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10"/>
      <c r="C817" s="10"/>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10"/>
      <c r="C818" s="10"/>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10"/>
      <c r="C819" s="10"/>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10"/>
      <c r="C820" s="10"/>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10"/>
      <c r="C821" s="10"/>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10"/>
      <c r="C822" s="10"/>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10"/>
      <c r="C823" s="10"/>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10"/>
      <c r="C824" s="10"/>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10"/>
      <c r="C825" s="10"/>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10"/>
      <c r="C826" s="10"/>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10"/>
      <c r="C827" s="10"/>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10"/>
      <c r="C828" s="10"/>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10"/>
      <c r="C829" s="10"/>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10"/>
      <c r="C830" s="10"/>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10"/>
      <c r="C831" s="10"/>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10"/>
      <c r="C832" s="10"/>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10"/>
      <c r="C833" s="10"/>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10"/>
      <c r="C834" s="10"/>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10"/>
      <c r="C835" s="10"/>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10"/>
      <c r="C836" s="10"/>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10"/>
      <c r="C837" s="10"/>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10"/>
      <c r="C838" s="10"/>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10"/>
      <c r="C839" s="10"/>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10"/>
      <c r="C840" s="10"/>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10"/>
      <c r="C841" s="10"/>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10"/>
      <c r="C842" s="10"/>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10"/>
      <c r="C843" s="10"/>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10"/>
      <c r="C844" s="10"/>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10"/>
      <c r="C845" s="10"/>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10"/>
      <c r="C846" s="10"/>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10"/>
      <c r="C847" s="10"/>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10"/>
      <c r="C848" s="10"/>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10"/>
      <c r="C849" s="10"/>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10"/>
      <c r="C850" s="10"/>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10"/>
      <c r="C851" s="10"/>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10"/>
      <c r="C852" s="10"/>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10"/>
      <c r="C853" s="10"/>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10"/>
      <c r="C854" s="10"/>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10"/>
      <c r="C855" s="10"/>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10"/>
      <c r="C856" s="10"/>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10"/>
      <c r="C857" s="10"/>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10"/>
      <c r="C858" s="10"/>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10"/>
      <c r="C859" s="10"/>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10"/>
      <c r="C860" s="10"/>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10"/>
      <c r="C861" s="10"/>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10"/>
      <c r="C862" s="10"/>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10"/>
      <c r="C863" s="10"/>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10"/>
      <c r="C864" s="10"/>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10"/>
      <c r="C865" s="10"/>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10"/>
      <c r="C866" s="10"/>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10"/>
      <c r="C867" s="10"/>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10"/>
      <c r="C868" s="10"/>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10"/>
      <c r="C869" s="10"/>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10"/>
      <c r="C870" s="10"/>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10"/>
      <c r="C871" s="10"/>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10"/>
      <c r="C872" s="10"/>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10"/>
      <c r="C873" s="10"/>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10"/>
      <c r="C874" s="10"/>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10"/>
      <c r="C875" s="10"/>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10"/>
      <c r="C876" s="10"/>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10"/>
      <c r="C877" s="10"/>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10"/>
      <c r="C878" s="10"/>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10"/>
      <c r="C879" s="10"/>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10"/>
      <c r="C880" s="10"/>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10"/>
      <c r="C881" s="10"/>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10"/>
      <c r="C882" s="10"/>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10"/>
      <c r="C883" s="10"/>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10"/>
      <c r="C884" s="10"/>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10"/>
      <c r="C885" s="10"/>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10"/>
      <c r="C886" s="10"/>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10"/>
      <c r="C887" s="10"/>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10"/>
      <c r="C888" s="10"/>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10"/>
      <c r="C889" s="10"/>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10"/>
      <c r="C890" s="10"/>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10"/>
      <c r="C891" s="10"/>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10"/>
      <c r="C892" s="10"/>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10"/>
      <c r="C893" s="10"/>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10"/>
      <c r="C894" s="10"/>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10"/>
      <c r="C895" s="10"/>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10"/>
      <c r="C896" s="10"/>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10"/>
      <c r="C897" s="10"/>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10"/>
      <c r="C898" s="10"/>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10"/>
      <c r="C899" s="10"/>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10"/>
      <c r="C900" s="10"/>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10"/>
      <c r="C901" s="10"/>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10"/>
      <c r="C902" s="10"/>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10"/>
      <c r="C903" s="10"/>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10"/>
      <c r="C904" s="10"/>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10"/>
      <c r="C905" s="10"/>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10"/>
      <c r="C906" s="10"/>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10"/>
      <c r="C907" s="10"/>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10"/>
      <c r="C908" s="10"/>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10"/>
      <c r="C909" s="10"/>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10"/>
      <c r="C910" s="10"/>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10"/>
      <c r="C911" s="10"/>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10"/>
      <c r="C912" s="10"/>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10"/>
      <c r="C913" s="10"/>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10"/>
      <c r="C914" s="10"/>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10"/>
      <c r="C915" s="10"/>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10"/>
      <c r="C916" s="10"/>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10"/>
      <c r="C917" s="10"/>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10"/>
      <c r="C918" s="10"/>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10"/>
      <c r="C919" s="10"/>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10"/>
      <c r="C920" s="10"/>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10"/>
      <c r="C921" s="10"/>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10"/>
      <c r="C922" s="10"/>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10"/>
      <c r="C923" s="10"/>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10"/>
      <c r="C924" s="10"/>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10"/>
      <c r="C925" s="10"/>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10"/>
      <c r="C926" s="10"/>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10"/>
      <c r="C927" s="10"/>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10"/>
      <c r="C928" s="10"/>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10"/>
      <c r="C929" s="10"/>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10"/>
      <c r="C930" s="10"/>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10"/>
      <c r="C931" s="10"/>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10"/>
      <c r="C932" s="10"/>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10"/>
      <c r="C933" s="10"/>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10"/>
      <c r="C934" s="10"/>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10"/>
      <c r="C935" s="10"/>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10"/>
      <c r="C936" s="10"/>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10"/>
      <c r="C937" s="10"/>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10"/>
      <c r="C938" s="10"/>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10"/>
      <c r="C939" s="10"/>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10"/>
      <c r="C940" s="10"/>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10"/>
      <c r="C941" s="10"/>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10"/>
      <c r="C942" s="10"/>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10"/>
      <c r="C943" s="10"/>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10"/>
      <c r="C944" s="10"/>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10"/>
      <c r="C945" s="10"/>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10"/>
      <c r="C946" s="10"/>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10"/>
      <c r="C947" s="10"/>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10"/>
      <c r="C948" s="10"/>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10"/>
      <c r="C949" s="10"/>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10"/>
      <c r="C950" s="10"/>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10"/>
      <c r="C951" s="10"/>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10"/>
      <c r="C952" s="10"/>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10"/>
      <c r="C953" s="10"/>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10"/>
      <c r="C954" s="10"/>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10"/>
      <c r="C955" s="10"/>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10"/>
      <c r="C956" s="10"/>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10"/>
      <c r="C957" s="10"/>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10"/>
      <c r="C958" s="10"/>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10"/>
      <c r="C959" s="10"/>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10"/>
      <c r="C960" s="10"/>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10"/>
      <c r="C961" s="10"/>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10"/>
      <c r="C962" s="10"/>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10"/>
      <c r="C963" s="10"/>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10"/>
      <c r="C964" s="10"/>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10"/>
      <c r="C965" s="10"/>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10"/>
      <c r="C966" s="10"/>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10"/>
      <c r="C967" s="10"/>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10"/>
      <c r="C968" s="10"/>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10"/>
      <c r="C969" s="10"/>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10"/>
      <c r="C970" s="10"/>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10"/>
      <c r="C971" s="10"/>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10"/>
      <c r="C972" s="10"/>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10"/>
      <c r="C973" s="10"/>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10"/>
      <c r="C974" s="10"/>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10"/>
      <c r="C975" s="10"/>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10"/>
      <c r="C976" s="10"/>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10"/>
      <c r="C977" s="10"/>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10"/>
      <c r="C978" s="10"/>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10"/>
      <c r="C979" s="10"/>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10"/>
      <c r="C980" s="10"/>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10"/>
      <c r="C981" s="10"/>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10"/>
      <c r="C982" s="10"/>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10"/>
      <c r="C983" s="10"/>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10"/>
      <c r="C984" s="10"/>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10"/>
      <c r="C985" s="10"/>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10"/>
      <c r="C986" s="10"/>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10"/>
      <c r="C987" s="10"/>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10"/>
      <c r="C988" s="10"/>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10"/>
      <c r="C989" s="10"/>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10"/>
      <c r="C990" s="10"/>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10"/>
      <c r="C991" s="10"/>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10"/>
      <c r="C992" s="10"/>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10"/>
      <c r="C993" s="10"/>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10"/>
      <c r="C994" s="10"/>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10"/>
      <c r="C995" s="10"/>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10"/>
      <c r="C996" s="10"/>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10"/>
      <c r="C997" s="10"/>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10"/>
      <c r="C998" s="10"/>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10"/>
      <c r="C999" s="10"/>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10"/>
      <c r="C1000" s="10"/>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C22:D22"/>
    <mergeCell ref="A29:B29"/>
    <mergeCell ref="C29:D29"/>
    <mergeCell ref="A30:B30"/>
    <mergeCell ref="C23:D23"/>
    <mergeCell ref="A25:D25"/>
    <mergeCell ref="A26:D26"/>
    <mergeCell ref="A27:B27"/>
    <mergeCell ref="C27:D27"/>
    <mergeCell ref="A28:B28"/>
    <mergeCell ref="C28:D28"/>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A1:A4"/>
    <mergeCell ref="B1:C2"/>
    <mergeCell ref="B3:C4"/>
    <mergeCell ref="A5:D5"/>
    <mergeCell ref="C6:D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21"/>
  <sheetViews>
    <sheetView tabSelected="1" zoomScale="55" zoomScaleNormal="55" workbookViewId="0">
      <pane ySplit="8" topLeftCell="A9" activePane="bottomLeft" state="frozen"/>
      <selection pane="bottomLeft" activeCell="F9" sqref="F9:F30"/>
    </sheetView>
  </sheetViews>
  <sheetFormatPr baseColWidth="10" defaultColWidth="14.42578125" defaultRowHeight="15" customHeight="1"/>
  <cols>
    <col min="1" max="1" width="22.85546875" customWidth="1"/>
    <col min="2" max="2" width="27" customWidth="1"/>
    <col min="3" max="3" width="9.140625" customWidth="1"/>
    <col min="4" max="5" width="29.42578125" customWidth="1"/>
    <col min="6" max="6" width="48.7109375" customWidth="1"/>
    <col min="7" max="7" width="32.7109375" customWidth="1"/>
    <col min="8" max="8" width="72.7109375" customWidth="1"/>
    <col min="9" max="9" width="14" customWidth="1"/>
    <col min="10" max="10" width="72.7109375" customWidth="1"/>
    <col min="11" max="24" width="11.7109375" customWidth="1"/>
    <col min="25" max="26" width="12.140625" customWidth="1"/>
    <col min="27" max="34" width="11.28515625" customWidth="1"/>
    <col min="35" max="35" width="20.7109375" customWidth="1"/>
    <col min="36" max="37" width="21.7109375" customWidth="1"/>
    <col min="38" max="38" width="39.5703125" customWidth="1"/>
    <col min="39" max="40" width="78.85546875" customWidth="1"/>
  </cols>
  <sheetData>
    <row r="1" spans="1:40" ht="15.75" customHeight="1">
      <c r="A1" s="11"/>
      <c r="B1" s="12"/>
      <c r="C1" s="13"/>
      <c r="D1" s="14"/>
      <c r="E1" s="12"/>
      <c r="F1" s="12"/>
      <c r="G1" s="15"/>
      <c r="H1" s="16"/>
      <c r="I1" s="17"/>
      <c r="J1" s="16"/>
      <c r="K1" s="18"/>
      <c r="L1" s="18"/>
      <c r="M1" s="18"/>
      <c r="N1" s="18"/>
      <c r="O1" s="18"/>
      <c r="P1" s="18"/>
      <c r="Q1" s="18"/>
      <c r="R1" s="18"/>
      <c r="S1" s="18"/>
      <c r="T1" s="18"/>
      <c r="U1" s="18"/>
      <c r="V1" s="18"/>
      <c r="W1" s="18"/>
      <c r="X1" s="18"/>
      <c r="Y1" s="18"/>
      <c r="Z1" s="18"/>
      <c r="AA1" s="18"/>
      <c r="AB1" s="18"/>
      <c r="AC1" s="18"/>
      <c r="AD1" s="18"/>
      <c r="AE1" s="18"/>
      <c r="AF1" s="18"/>
      <c r="AG1" s="18"/>
      <c r="AH1" s="18"/>
      <c r="AI1" s="11"/>
      <c r="AJ1" s="19"/>
      <c r="AK1" s="19"/>
      <c r="AL1" s="18"/>
      <c r="AM1" s="20"/>
      <c r="AN1" s="21"/>
    </row>
    <row r="2" spans="1:40" ht="30" customHeight="1">
      <c r="A2" s="204"/>
      <c r="B2" s="205"/>
      <c r="C2" s="210" t="s">
        <v>0</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05"/>
      <c r="AN2" s="22" t="s">
        <v>1</v>
      </c>
    </row>
    <row r="3" spans="1:40" ht="30" customHeight="1">
      <c r="A3" s="206"/>
      <c r="B3" s="207"/>
      <c r="C3" s="174"/>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175"/>
      <c r="AN3" s="23" t="s">
        <v>2</v>
      </c>
    </row>
    <row r="4" spans="1:40" ht="30" customHeight="1">
      <c r="A4" s="206"/>
      <c r="B4" s="207"/>
      <c r="C4" s="213" t="s">
        <v>68</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173"/>
      <c r="AN4" s="24" t="s">
        <v>4</v>
      </c>
    </row>
    <row r="5" spans="1:40" ht="30" customHeight="1">
      <c r="A5" s="208"/>
      <c r="B5" s="209"/>
      <c r="C5" s="215"/>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09"/>
      <c r="AN5" s="24" t="s">
        <v>69</v>
      </c>
    </row>
    <row r="6" spans="1:40" ht="15.75" customHeight="1">
      <c r="A6" s="25"/>
      <c r="B6" s="26"/>
      <c r="C6" s="27"/>
      <c r="D6" s="26"/>
      <c r="E6" s="26"/>
      <c r="F6" s="26"/>
      <c r="G6" s="26"/>
      <c r="H6" s="28"/>
      <c r="I6" s="29"/>
      <c r="J6" s="28"/>
      <c r="K6" s="217" t="s">
        <v>70</v>
      </c>
      <c r="L6" s="218"/>
      <c r="M6" s="218"/>
      <c r="N6" s="218"/>
      <c r="O6" s="218"/>
      <c r="P6" s="218"/>
      <c r="Q6" s="218"/>
      <c r="R6" s="218"/>
      <c r="S6" s="218"/>
      <c r="T6" s="218"/>
      <c r="U6" s="218"/>
      <c r="V6" s="218"/>
      <c r="W6" s="218"/>
      <c r="X6" s="218"/>
      <c r="Y6" s="218"/>
      <c r="Z6" s="218"/>
      <c r="AA6" s="218"/>
      <c r="AB6" s="218"/>
      <c r="AC6" s="218"/>
      <c r="AD6" s="218"/>
      <c r="AE6" s="218"/>
      <c r="AF6" s="218"/>
      <c r="AG6" s="218"/>
      <c r="AH6" s="219"/>
      <c r="AI6" s="220" t="s">
        <v>43</v>
      </c>
      <c r="AJ6" s="220" t="s">
        <v>46</v>
      </c>
      <c r="AK6" s="220" t="s">
        <v>49</v>
      </c>
      <c r="AL6" s="220" t="s">
        <v>71</v>
      </c>
      <c r="AM6" s="222" t="s">
        <v>72</v>
      </c>
      <c r="AN6" s="223"/>
    </row>
    <row r="7" spans="1:40" ht="61.5" customHeight="1">
      <c r="A7" s="30" t="s">
        <v>73</v>
      </c>
      <c r="B7" s="31" t="s">
        <v>13</v>
      </c>
      <c r="C7" s="32" t="s">
        <v>74</v>
      </c>
      <c r="D7" s="31" t="s">
        <v>19</v>
      </c>
      <c r="E7" s="31" t="s">
        <v>75</v>
      </c>
      <c r="F7" s="31" t="s">
        <v>76</v>
      </c>
      <c r="G7" s="31" t="s">
        <v>28</v>
      </c>
      <c r="H7" s="33" t="s">
        <v>77</v>
      </c>
      <c r="I7" s="34" t="s">
        <v>34</v>
      </c>
      <c r="J7" s="33" t="s">
        <v>37</v>
      </c>
      <c r="K7" s="194" t="s">
        <v>78</v>
      </c>
      <c r="L7" s="179"/>
      <c r="M7" s="194" t="s">
        <v>79</v>
      </c>
      <c r="N7" s="179"/>
      <c r="O7" s="194" t="s">
        <v>80</v>
      </c>
      <c r="P7" s="179"/>
      <c r="Q7" s="203" t="s">
        <v>81</v>
      </c>
      <c r="R7" s="179"/>
      <c r="S7" s="194" t="s">
        <v>82</v>
      </c>
      <c r="T7" s="179"/>
      <c r="U7" s="203" t="s">
        <v>83</v>
      </c>
      <c r="V7" s="179"/>
      <c r="W7" s="194" t="s">
        <v>84</v>
      </c>
      <c r="X7" s="179"/>
      <c r="Y7" s="194" t="s">
        <v>85</v>
      </c>
      <c r="Z7" s="179"/>
      <c r="AA7" s="194" t="s">
        <v>86</v>
      </c>
      <c r="AB7" s="179"/>
      <c r="AC7" s="203" t="s">
        <v>87</v>
      </c>
      <c r="AD7" s="179"/>
      <c r="AE7" s="194" t="s">
        <v>88</v>
      </c>
      <c r="AF7" s="179"/>
      <c r="AG7" s="203" t="s">
        <v>89</v>
      </c>
      <c r="AH7" s="179"/>
      <c r="AI7" s="170"/>
      <c r="AJ7" s="170"/>
      <c r="AK7" s="170"/>
      <c r="AL7" s="170"/>
      <c r="AM7" s="224" t="s">
        <v>90</v>
      </c>
      <c r="AN7" s="225" t="s">
        <v>91</v>
      </c>
    </row>
    <row r="8" spans="1:40" ht="23.25" customHeight="1">
      <c r="A8" s="35"/>
      <c r="B8" s="36"/>
      <c r="C8" s="37"/>
      <c r="D8" s="36"/>
      <c r="E8" s="36"/>
      <c r="F8" s="36"/>
      <c r="G8" s="36"/>
      <c r="H8" s="38"/>
      <c r="I8" s="39"/>
      <c r="J8" s="38"/>
      <c r="K8" s="40" t="s">
        <v>92</v>
      </c>
      <c r="L8" s="40" t="s">
        <v>93</v>
      </c>
      <c r="M8" s="40" t="s">
        <v>92</v>
      </c>
      <c r="N8" s="40" t="s">
        <v>93</v>
      </c>
      <c r="O8" s="40" t="s">
        <v>92</v>
      </c>
      <c r="P8" s="40" t="s">
        <v>93</v>
      </c>
      <c r="Q8" s="40" t="s">
        <v>92</v>
      </c>
      <c r="R8" s="40" t="s">
        <v>93</v>
      </c>
      <c r="S8" s="40" t="s">
        <v>92</v>
      </c>
      <c r="T8" s="40" t="s">
        <v>93</v>
      </c>
      <c r="U8" s="40" t="s">
        <v>92</v>
      </c>
      <c r="V8" s="40" t="s">
        <v>93</v>
      </c>
      <c r="W8" s="40" t="s">
        <v>92</v>
      </c>
      <c r="X8" s="40" t="s">
        <v>93</v>
      </c>
      <c r="Y8" s="40" t="s">
        <v>92</v>
      </c>
      <c r="Z8" s="40" t="s">
        <v>93</v>
      </c>
      <c r="AA8" s="40" t="s">
        <v>92</v>
      </c>
      <c r="AB8" s="40" t="s">
        <v>93</v>
      </c>
      <c r="AC8" s="40" t="s">
        <v>92</v>
      </c>
      <c r="AD8" s="40" t="s">
        <v>93</v>
      </c>
      <c r="AE8" s="40" t="s">
        <v>92</v>
      </c>
      <c r="AF8" s="40" t="s">
        <v>93</v>
      </c>
      <c r="AG8" s="40" t="s">
        <v>92</v>
      </c>
      <c r="AH8" s="40" t="s">
        <v>93</v>
      </c>
      <c r="AI8" s="221"/>
      <c r="AJ8" s="221"/>
      <c r="AK8" s="221"/>
      <c r="AL8" s="221"/>
      <c r="AM8" s="221"/>
      <c r="AN8" s="226"/>
    </row>
    <row r="9" spans="1:40" ht="43.5" customHeight="1">
      <c r="A9" s="195"/>
      <c r="B9" s="197" t="s">
        <v>94</v>
      </c>
      <c r="C9" s="188">
        <v>1</v>
      </c>
      <c r="D9" s="198" t="s">
        <v>95</v>
      </c>
      <c r="E9" s="199" t="s">
        <v>96</v>
      </c>
      <c r="F9" s="199" t="s">
        <v>97</v>
      </c>
      <c r="G9" s="41" t="s">
        <v>98</v>
      </c>
      <c r="H9" s="42" t="s">
        <v>99</v>
      </c>
      <c r="I9" s="43" t="s">
        <v>100</v>
      </c>
      <c r="J9" s="42" t="s">
        <v>101</v>
      </c>
      <c r="K9" s="256"/>
      <c r="L9" s="256"/>
      <c r="M9" s="256"/>
      <c r="N9" s="256"/>
      <c r="O9" s="44">
        <v>0.5</v>
      </c>
      <c r="P9" s="44"/>
      <c r="Q9" s="44"/>
      <c r="R9" s="44"/>
      <c r="S9" s="44"/>
      <c r="T9" s="44"/>
      <c r="U9" s="44">
        <v>0.5</v>
      </c>
      <c r="V9" s="44"/>
      <c r="W9" s="44"/>
      <c r="X9" s="44"/>
      <c r="Y9" s="44"/>
      <c r="Z9" s="44"/>
      <c r="AA9" s="44"/>
      <c r="AB9" s="44"/>
      <c r="AC9" s="44"/>
      <c r="AD9" s="44"/>
      <c r="AE9" s="44"/>
      <c r="AF9" s="44"/>
      <c r="AG9" s="44"/>
      <c r="AH9" s="44"/>
      <c r="AI9" s="45">
        <f t="shared" ref="AI9:AI59" si="0">SUM(L9+N9+P9+R9+T9+V9+X9+Z9+AB9+AD9+AF9+AH9)</f>
        <v>0</v>
      </c>
      <c r="AJ9" s="46">
        <f t="shared" ref="AJ9:AJ30" si="1">$AK$9/22</f>
        <v>1.3368983957219251E-3</v>
      </c>
      <c r="AK9" s="201">
        <f>0.5/17</f>
        <v>2.9411764705882353E-2</v>
      </c>
      <c r="AL9" s="47" t="s">
        <v>102</v>
      </c>
      <c r="AM9" s="48"/>
      <c r="AN9" s="49"/>
    </row>
    <row r="10" spans="1:40" ht="43.5" customHeight="1">
      <c r="A10" s="196"/>
      <c r="B10" s="170"/>
      <c r="C10" s="170"/>
      <c r="D10" s="170"/>
      <c r="E10" s="170"/>
      <c r="F10" s="170"/>
      <c r="G10" s="41" t="s">
        <v>103</v>
      </c>
      <c r="H10" s="42" t="s">
        <v>99</v>
      </c>
      <c r="I10" s="50" t="s">
        <v>104</v>
      </c>
      <c r="J10" s="42" t="s">
        <v>105</v>
      </c>
      <c r="K10" s="256"/>
      <c r="L10" s="256"/>
      <c r="M10" s="256"/>
      <c r="N10" s="256"/>
      <c r="O10" s="44">
        <v>1</v>
      </c>
      <c r="P10" s="44"/>
      <c r="Q10" s="44"/>
      <c r="R10" s="44"/>
      <c r="S10" s="44"/>
      <c r="T10" s="44"/>
      <c r="U10" s="44"/>
      <c r="V10" s="44"/>
      <c r="W10" s="44"/>
      <c r="X10" s="44"/>
      <c r="Y10" s="44"/>
      <c r="Z10" s="44"/>
      <c r="AA10" s="44"/>
      <c r="AB10" s="44"/>
      <c r="AC10" s="44"/>
      <c r="AD10" s="44"/>
      <c r="AE10" s="44"/>
      <c r="AF10" s="44"/>
      <c r="AG10" s="44"/>
      <c r="AH10" s="44"/>
      <c r="AI10" s="45">
        <f t="shared" si="0"/>
        <v>0</v>
      </c>
      <c r="AJ10" s="46">
        <f t="shared" si="1"/>
        <v>1.3368983957219251E-3</v>
      </c>
      <c r="AK10" s="170"/>
      <c r="AL10" s="47" t="s">
        <v>102</v>
      </c>
      <c r="AM10" s="48"/>
      <c r="AN10" s="49"/>
    </row>
    <row r="11" spans="1:40" ht="43.5" customHeight="1">
      <c r="A11" s="196"/>
      <c r="B11" s="170"/>
      <c r="C11" s="170"/>
      <c r="D11" s="170"/>
      <c r="E11" s="170"/>
      <c r="F11" s="170"/>
      <c r="G11" s="41" t="s">
        <v>103</v>
      </c>
      <c r="H11" s="42" t="s">
        <v>106</v>
      </c>
      <c r="I11" s="50" t="s">
        <v>107</v>
      </c>
      <c r="J11" s="42" t="s">
        <v>108</v>
      </c>
      <c r="K11" s="256"/>
      <c r="L11" s="256"/>
      <c r="M11" s="256"/>
      <c r="N11" s="256"/>
      <c r="O11" s="44"/>
      <c r="P11" s="44"/>
      <c r="Q11" s="44">
        <v>0.33300000000000002</v>
      </c>
      <c r="R11" s="44"/>
      <c r="S11" s="44"/>
      <c r="T11" s="44"/>
      <c r="U11" s="44"/>
      <c r="V11" s="44"/>
      <c r="W11" s="44">
        <v>0.33300000000000002</v>
      </c>
      <c r="X11" s="44"/>
      <c r="Y11" s="44"/>
      <c r="Z11" s="44"/>
      <c r="AA11" s="44"/>
      <c r="AB11" s="44"/>
      <c r="AC11" s="44">
        <v>0.33300000000000002</v>
      </c>
      <c r="AD11" s="44"/>
      <c r="AE11" s="44"/>
      <c r="AF11" s="44"/>
      <c r="AG11" s="44"/>
      <c r="AH11" s="44"/>
      <c r="AI11" s="45">
        <f t="shared" si="0"/>
        <v>0</v>
      </c>
      <c r="AJ11" s="46">
        <f t="shared" si="1"/>
        <v>1.3368983957219251E-3</v>
      </c>
      <c r="AK11" s="170"/>
      <c r="AL11" s="47" t="s">
        <v>102</v>
      </c>
      <c r="AM11" s="48"/>
      <c r="AN11" s="49"/>
    </row>
    <row r="12" spans="1:40" ht="43.5" customHeight="1">
      <c r="A12" s="196"/>
      <c r="B12" s="170"/>
      <c r="C12" s="170"/>
      <c r="D12" s="170"/>
      <c r="E12" s="170"/>
      <c r="F12" s="170"/>
      <c r="G12" s="41" t="s">
        <v>98</v>
      </c>
      <c r="H12" s="42" t="s">
        <v>109</v>
      </c>
      <c r="I12" s="43" t="s">
        <v>110</v>
      </c>
      <c r="J12" s="51" t="s">
        <v>111</v>
      </c>
      <c r="K12" s="257"/>
      <c r="L12" s="258"/>
      <c r="M12" s="259">
        <v>9.0899999999999995E-2</v>
      </c>
      <c r="N12" s="259"/>
      <c r="O12" s="45">
        <v>9.0899999999999995E-2</v>
      </c>
      <c r="P12" s="52"/>
      <c r="Q12" s="45">
        <v>9.0899999999999995E-2</v>
      </c>
      <c r="R12" s="52"/>
      <c r="S12" s="45">
        <v>9.0899999999999995E-2</v>
      </c>
      <c r="T12" s="52"/>
      <c r="U12" s="45">
        <v>9.0899999999999995E-2</v>
      </c>
      <c r="V12" s="52"/>
      <c r="W12" s="45">
        <v>9.0899999999999995E-2</v>
      </c>
      <c r="X12" s="52"/>
      <c r="Y12" s="45">
        <v>9.0899999999999995E-2</v>
      </c>
      <c r="Z12" s="52"/>
      <c r="AA12" s="45">
        <v>9.0899999999999995E-2</v>
      </c>
      <c r="AB12" s="52"/>
      <c r="AC12" s="45">
        <v>9.0899999999999995E-2</v>
      </c>
      <c r="AD12" s="52"/>
      <c r="AE12" s="45">
        <v>9.0899999999999995E-2</v>
      </c>
      <c r="AF12" s="52"/>
      <c r="AG12" s="45">
        <v>9.0899999999999995E-2</v>
      </c>
      <c r="AH12" s="52"/>
      <c r="AI12" s="45">
        <f t="shared" si="0"/>
        <v>0</v>
      </c>
      <c r="AJ12" s="46">
        <f t="shared" si="1"/>
        <v>1.3368983957219251E-3</v>
      </c>
      <c r="AK12" s="170"/>
      <c r="AL12" s="47" t="s">
        <v>102</v>
      </c>
      <c r="AM12" s="53"/>
      <c r="AN12" s="54"/>
    </row>
    <row r="13" spans="1:40" ht="43.5" customHeight="1">
      <c r="A13" s="196"/>
      <c r="B13" s="170"/>
      <c r="C13" s="170"/>
      <c r="D13" s="170"/>
      <c r="E13" s="170"/>
      <c r="F13" s="170"/>
      <c r="G13" s="41" t="s">
        <v>98</v>
      </c>
      <c r="H13" s="55" t="s">
        <v>112</v>
      </c>
      <c r="I13" s="43" t="s">
        <v>113</v>
      </c>
      <c r="J13" s="56" t="s">
        <v>114</v>
      </c>
      <c r="K13" s="257"/>
      <c r="L13" s="258"/>
      <c r="M13" s="259">
        <v>9.0899999999999995E-2</v>
      </c>
      <c r="N13" s="259"/>
      <c r="O13" s="45">
        <v>9.0899999999999995E-2</v>
      </c>
      <c r="P13" s="52"/>
      <c r="Q13" s="45">
        <v>9.0899999999999995E-2</v>
      </c>
      <c r="R13" s="52"/>
      <c r="S13" s="45">
        <v>9.0899999999999995E-2</v>
      </c>
      <c r="T13" s="52"/>
      <c r="U13" s="45">
        <v>9.0899999999999995E-2</v>
      </c>
      <c r="V13" s="52"/>
      <c r="W13" s="45">
        <v>9.0899999999999995E-2</v>
      </c>
      <c r="X13" s="52"/>
      <c r="Y13" s="45">
        <v>9.0899999999999995E-2</v>
      </c>
      <c r="Z13" s="52"/>
      <c r="AA13" s="45">
        <v>9.0899999999999995E-2</v>
      </c>
      <c r="AB13" s="52"/>
      <c r="AC13" s="45">
        <v>9.0899999999999995E-2</v>
      </c>
      <c r="AD13" s="52"/>
      <c r="AE13" s="45">
        <v>9.0899999999999995E-2</v>
      </c>
      <c r="AF13" s="52"/>
      <c r="AG13" s="45">
        <v>9.0899999999999995E-2</v>
      </c>
      <c r="AH13" s="52"/>
      <c r="AI13" s="45">
        <f t="shared" si="0"/>
        <v>0</v>
      </c>
      <c r="AJ13" s="46">
        <f t="shared" si="1"/>
        <v>1.3368983957219251E-3</v>
      </c>
      <c r="AK13" s="170"/>
      <c r="AL13" s="47" t="s">
        <v>102</v>
      </c>
      <c r="AM13" s="53"/>
      <c r="AN13" s="54"/>
    </row>
    <row r="14" spans="1:40" ht="69" customHeight="1">
      <c r="A14" s="196"/>
      <c r="B14" s="170"/>
      <c r="C14" s="170"/>
      <c r="D14" s="170"/>
      <c r="E14" s="170"/>
      <c r="F14" s="170"/>
      <c r="G14" s="41" t="s">
        <v>98</v>
      </c>
      <c r="H14" s="57" t="s">
        <v>115</v>
      </c>
      <c r="I14" s="43" t="s">
        <v>116</v>
      </c>
      <c r="J14" s="57" t="s">
        <v>117</v>
      </c>
      <c r="K14" s="257"/>
      <c r="L14" s="258"/>
      <c r="M14" s="259">
        <v>9.0899999999999995E-2</v>
      </c>
      <c r="N14" s="259"/>
      <c r="O14" s="45">
        <v>9.0899999999999995E-2</v>
      </c>
      <c r="P14" s="52"/>
      <c r="Q14" s="45">
        <v>9.0899999999999995E-2</v>
      </c>
      <c r="R14" s="52"/>
      <c r="S14" s="45">
        <v>9.0899999999999995E-2</v>
      </c>
      <c r="T14" s="52"/>
      <c r="U14" s="45">
        <v>9.0899999999999995E-2</v>
      </c>
      <c r="V14" s="52"/>
      <c r="W14" s="45">
        <v>9.0899999999999995E-2</v>
      </c>
      <c r="X14" s="52"/>
      <c r="Y14" s="45">
        <v>9.0899999999999995E-2</v>
      </c>
      <c r="Z14" s="52"/>
      <c r="AA14" s="45">
        <v>9.0899999999999995E-2</v>
      </c>
      <c r="AB14" s="52"/>
      <c r="AC14" s="45">
        <v>9.0899999999999995E-2</v>
      </c>
      <c r="AD14" s="52"/>
      <c r="AE14" s="45">
        <v>9.0899999999999995E-2</v>
      </c>
      <c r="AF14" s="52"/>
      <c r="AG14" s="45">
        <v>9.0899999999999995E-2</v>
      </c>
      <c r="AH14" s="52"/>
      <c r="AI14" s="45">
        <f t="shared" si="0"/>
        <v>0</v>
      </c>
      <c r="AJ14" s="46">
        <f t="shared" si="1"/>
        <v>1.3368983957219251E-3</v>
      </c>
      <c r="AK14" s="170"/>
      <c r="AL14" s="47" t="s">
        <v>102</v>
      </c>
      <c r="AM14" s="53"/>
      <c r="AN14" s="54"/>
    </row>
    <row r="15" spans="1:40" ht="43.5" customHeight="1">
      <c r="A15" s="196"/>
      <c r="B15" s="170"/>
      <c r="C15" s="170"/>
      <c r="D15" s="170"/>
      <c r="E15" s="170"/>
      <c r="F15" s="170"/>
      <c r="G15" s="41" t="s">
        <v>98</v>
      </c>
      <c r="H15" s="55" t="s">
        <v>118</v>
      </c>
      <c r="I15" s="43" t="s">
        <v>119</v>
      </c>
      <c r="J15" s="51" t="s">
        <v>120</v>
      </c>
      <c r="K15" s="258"/>
      <c r="L15" s="258"/>
      <c r="M15" s="258"/>
      <c r="N15" s="258"/>
      <c r="O15" s="52"/>
      <c r="P15" s="52"/>
      <c r="Q15" s="52"/>
      <c r="R15" s="52"/>
      <c r="S15" s="52"/>
      <c r="T15" s="52"/>
      <c r="U15" s="52">
        <v>0.5</v>
      </c>
      <c r="V15" s="52"/>
      <c r="W15" s="52"/>
      <c r="X15" s="52"/>
      <c r="Y15" s="52"/>
      <c r="Z15" s="52"/>
      <c r="AA15" s="52"/>
      <c r="AB15" s="52"/>
      <c r="AC15" s="52"/>
      <c r="AD15" s="52"/>
      <c r="AE15" s="52"/>
      <c r="AF15" s="52"/>
      <c r="AG15" s="52">
        <v>0.5</v>
      </c>
      <c r="AH15" s="52"/>
      <c r="AI15" s="45">
        <f t="shared" si="0"/>
        <v>0</v>
      </c>
      <c r="AJ15" s="46">
        <f t="shared" si="1"/>
        <v>1.3368983957219251E-3</v>
      </c>
      <c r="AK15" s="170"/>
      <c r="AL15" s="47" t="s">
        <v>102</v>
      </c>
      <c r="AM15" s="48"/>
      <c r="AN15" s="49"/>
    </row>
    <row r="16" spans="1:40" ht="43.5" customHeight="1">
      <c r="A16" s="196"/>
      <c r="B16" s="170"/>
      <c r="C16" s="170"/>
      <c r="D16" s="170"/>
      <c r="E16" s="170"/>
      <c r="F16" s="170"/>
      <c r="G16" s="41" t="s">
        <v>121</v>
      </c>
      <c r="H16" s="55" t="s">
        <v>122</v>
      </c>
      <c r="I16" s="43" t="s">
        <v>123</v>
      </c>
      <c r="J16" s="56" t="s">
        <v>124</v>
      </c>
      <c r="K16" s="258"/>
      <c r="L16" s="258"/>
      <c r="M16" s="258"/>
      <c r="N16" s="258"/>
      <c r="O16" s="52"/>
      <c r="P16" s="52"/>
      <c r="Q16" s="52">
        <v>0.33300000000000002</v>
      </c>
      <c r="R16" s="52"/>
      <c r="S16" s="52"/>
      <c r="T16" s="52"/>
      <c r="U16" s="52"/>
      <c r="V16" s="52"/>
      <c r="W16" s="52"/>
      <c r="X16" s="52"/>
      <c r="Y16" s="52">
        <v>0.33300000000000002</v>
      </c>
      <c r="Z16" s="52"/>
      <c r="AA16" s="52"/>
      <c r="AB16" s="52"/>
      <c r="AC16" s="52"/>
      <c r="AD16" s="52"/>
      <c r="AE16" s="52"/>
      <c r="AF16" s="52"/>
      <c r="AG16" s="52">
        <v>0.33300000000000002</v>
      </c>
      <c r="AH16" s="52"/>
      <c r="AI16" s="45">
        <f t="shared" si="0"/>
        <v>0</v>
      </c>
      <c r="AJ16" s="46">
        <f t="shared" si="1"/>
        <v>1.3368983957219251E-3</v>
      </c>
      <c r="AK16" s="170"/>
      <c r="AL16" s="47" t="s">
        <v>102</v>
      </c>
      <c r="AM16" s="48"/>
      <c r="AN16" s="49"/>
    </row>
    <row r="17" spans="1:40" ht="31.5">
      <c r="A17" s="196"/>
      <c r="B17" s="170"/>
      <c r="C17" s="170"/>
      <c r="D17" s="170"/>
      <c r="E17" s="170"/>
      <c r="F17" s="170"/>
      <c r="G17" s="41" t="s">
        <v>98</v>
      </c>
      <c r="H17" s="55" t="s">
        <v>125</v>
      </c>
      <c r="I17" s="43" t="s">
        <v>126</v>
      </c>
      <c r="J17" s="56" t="s">
        <v>127</v>
      </c>
      <c r="K17" s="258"/>
      <c r="L17" s="258"/>
      <c r="M17" s="258"/>
      <c r="N17" s="258"/>
      <c r="O17" s="52"/>
      <c r="P17" s="52"/>
      <c r="Q17" s="52"/>
      <c r="R17" s="52"/>
      <c r="S17" s="52"/>
      <c r="T17" s="52"/>
      <c r="U17" s="52"/>
      <c r="V17" s="52"/>
      <c r="W17" s="52"/>
      <c r="X17" s="52"/>
      <c r="Y17" s="52">
        <v>1</v>
      </c>
      <c r="Z17" s="52"/>
      <c r="AA17" s="52"/>
      <c r="AB17" s="52"/>
      <c r="AC17" s="52"/>
      <c r="AD17" s="52"/>
      <c r="AE17" s="52"/>
      <c r="AF17" s="52"/>
      <c r="AG17" s="52"/>
      <c r="AH17" s="52"/>
      <c r="AI17" s="45">
        <f t="shared" si="0"/>
        <v>0</v>
      </c>
      <c r="AJ17" s="46">
        <f t="shared" si="1"/>
        <v>1.3368983957219251E-3</v>
      </c>
      <c r="AK17" s="170"/>
      <c r="AL17" s="47" t="s">
        <v>102</v>
      </c>
      <c r="AM17" s="48"/>
      <c r="AN17" s="49"/>
    </row>
    <row r="18" spans="1:40" ht="31.5">
      <c r="A18" s="196"/>
      <c r="B18" s="170"/>
      <c r="C18" s="170"/>
      <c r="D18" s="170"/>
      <c r="E18" s="170"/>
      <c r="F18" s="170"/>
      <c r="G18" s="41" t="s">
        <v>98</v>
      </c>
      <c r="H18" s="55" t="s">
        <v>128</v>
      </c>
      <c r="I18" s="43" t="s">
        <v>129</v>
      </c>
      <c r="J18" s="56" t="s">
        <v>130</v>
      </c>
      <c r="K18" s="258"/>
      <c r="L18" s="258"/>
      <c r="M18" s="258"/>
      <c r="N18" s="258"/>
      <c r="O18" s="52"/>
      <c r="P18" s="52"/>
      <c r="Q18" s="52"/>
      <c r="R18" s="52"/>
      <c r="S18" s="52"/>
      <c r="T18" s="52"/>
      <c r="U18" s="52"/>
      <c r="V18" s="52"/>
      <c r="W18" s="52"/>
      <c r="X18" s="52"/>
      <c r="Y18" s="52"/>
      <c r="Z18" s="52"/>
      <c r="AA18" s="52">
        <v>1</v>
      </c>
      <c r="AB18" s="52"/>
      <c r="AC18" s="52"/>
      <c r="AD18" s="52"/>
      <c r="AE18" s="52"/>
      <c r="AF18" s="52"/>
      <c r="AG18" s="52"/>
      <c r="AH18" s="52"/>
      <c r="AI18" s="45">
        <f t="shared" si="0"/>
        <v>0</v>
      </c>
      <c r="AJ18" s="46">
        <f t="shared" si="1"/>
        <v>1.3368983957219251E-3</v>
      </c>
      <c r="AK18" s="170"/>
      <c r="AL18" s="47" t="s">
        <v>102</v>
      </c>
      <c r="AM18" s="48"/>
      <c r="AN18" s="49"/>
    </row>
    <row r="19" spans="1:40" ht="31.5">
      <c r="A19" s="196"/>
      <c r="B19" s="170"/>
      <c r="C19" s="170"/>
      <c r="D19" s="170"/>
      <c r="E19" s="170"/>
      <c r="F19" s="170"/>
      <c r="G19" s="41" t="s">
        <v>98</v>
      </c>
      <c r="H19" s="55" t="s">
        <v>131</v>
      </c>
      <c r="I19" s="43" t="s">
        <v>132</v>
      </c>
      <c r="J19" s="57" t="s">
        <v>133</v>
      </c>
      <c r="K19" s="257"/>
      <c r="L19" s="258"/>
      <c r="M19" s="258"/>
      <c r="N19" s="258"/>
      <c r="O19" s="52">
        <v>0.25</v>
      </c>
      <c r="P19" s="52"/>
      <c r="Q19" s="52"/>
      <c r="R19" s="52"/>
      <c r="S19" s="52"/>
      <c r="T19" s="52"/>
      <c r="U19" s="52">
        <v>0.25</v>
      </c>
      <c r="V19" s="52"/>
      <c r="W19" s="52"/>
      <c r="X19" s="52"/>
      <c r="Y19" s="52"/>
      <c r="Z19" s="52"/>
      <c r="AA19" s="52">
        <v>0.25</v>
      </c>
      <c r="AB19" s="52"/>
      <c r="AC19" s="52"/>
      <c r="AD19" s="52"/>
      <c r="AE19" s="52"/>
      <c r="AF19" s="52"/>
      <c r="AG19" s="52">
        <v>0.25</v>
      </c>
      <c r="AH19" s="52"/>
      <c r="AI19" s="45">
        <f t="shared" si="0"/>
        <v>0</v>
      </c>
      <c r="AJ19" s="46">
        <f t="shared" si="1"/>
        <v>1.3368983957219251E-3</v>
      </c>
      <c r="AK19" s="170"/>
      <c r="AL19" s="47" t="s">
        <v>102</v>
      </c>
      <c r="AM19" s="48"/>
      <c r="AN19" s="49"/>
    </row>
    <row r="20" spans="1:40" ht="63">
      <c r="A20" s="196"/>
      <c r="B20" s="170"/>
      <c r="C20" s="170"/>
      <c r="D20" s="170"/>
      <c r="E20" s="170"/>
      <c r="F20" s="170"/>
      <c r="G20" s="41" t="s">
        <v>103</v>
      </c>
      <c r="H20" s="55" t="s">
        <v>134</v>
      </c>
      <c r="I20" s="43" t="s">
        <v>135</v>
      </c>
      <c r="J20" s="56" t="s">
        <v>136</v>
      </c>
      <c r="K20" s="258"/>
      <c r="L20" s="258"/>
      <c r="M20" s="258"/>
      <c r="N20" s="258"/>
      <c r="O20" s="52"/>
      <c r="P20" s="52"/>
      <c r="Q20" s="52"/>
      <c r="R20" s="52"/>
      <c r="S20" s="52"/>
      <c r="T20" s="52"/>
      <c r="U20" s="52"/>
      <c r="V20" s="52"/>
      <c r="W20" s="52"/>
      <c r="X20" s="52"/>
      <c r="Y20" s="52"/>
      <c r="Z20" s="52"/>
      <c r="AA20" s="52"/>
      <c r="AB20" s="52"/>
      <c r="AC20" s="52">
        <v>1</v>
      </c>
      <c r="AD20" s="52"/>
      <c r="AE20" s="52"/>
      <c r="AF20" s="52"/>
      <c r="AG20" s="52"/>
      <c r="AH20" s="52"/>
      <c r="AI20" s="45">
        <f t="shared" si="0"/>
        <v>0</v>
      </c>
      <c r="AJ20" s="46">
        <f t="shared" si="1"/>
        <v>1.3368983957219251E-3</v>
      </c>
      <c r="AK20" s="170"/>
      <c r="AL20" s="47" t="s">
        <v>102</v>
      </c>
      <c r="AM20" s="48"/>
      <c r="AN20" s="49"/>
    </row>
    <row r="21" spans="1:40" ht="31.5">
      <c r="A21" s="196"/>
      <c r="B21" s="170"/>
      <c r="C21" s="170"/>
      <c r="D21" s="170"/>
      <c r="E21" s="170"/>
      <c r="F21" s="170"/>
      <c r="G21" s="41" t="s">
        <v>103</v>
      </c>
      <c r="H21" s="55" t="s">
        <v>137</v>
      </c>
      <c r="I21" s="43" t="s">
        <v>138</v>
      </c>
      <c r="J21" s="57" t="s">
        <v>139</v>
      </c>
      <c r="K21" s="258"/>
      <c r="L21" s="258"/>
      <c r="M21" s="258"/>
      <c r="N21" s="258"/>
      <c r="O21" s="52">
        <v>1</v>
      </c>
      <c r="P21" s="52"/>
      <c r="Q21" s="52"/>
      <c r="R21" s="52"/>
      <c r="S21" s="52"/>
      <c r="T21" s="52"/>
      <c r="U21" s="52"/>
      <c r="V21" s="52"/>
      <c r="W21" s="52"/>
      <c r="X21" s="52"/>
      <c r="Y21" s="52"/>
      <c r="Z21" s="52"/>
      <c r="AA21" s="52"/>
      <c r="AB21" s="52"/>
      <c r="AC21" s="52"/>
      <c r="AD21" s="52"/>
      <c r="AE21" s="52"/>
      <c r="AF21" s="52"/>
      <c r="AG21" s="52"/>
      <c r="AH21" s="52"/>
      <c r="AI21" s="45">
        <f t="shared" si="0"/>
        <v>0</v>
      </c>
      <c r="AJ21" s="46">
        <f t="shared" si="1"/>
        <v>1.3368983957219251E-3</v>
      </c>
      <c r="AK21" s="170"/>
      <c r="AL21" s="47" t="s">
        <v>102</v>
      </c>
      <c r="AM21" s="48"/>
      <c r="AN21" s="49"/>
    </row>
    <row r="22" spans="1:40" ht="51.75">
      <c r="A22" s="196"/>
      <c r="B22" s="170"/>
      <c r="C22" s="170"/>
      <c r="D22" s="170"/>
      <c r="E22" s="170"/>
      <c r="F22" s="170"/>
      <c r="G22" s="41" t="s">
        <v>98</v>
      </c>
      <c r="H22" s="58" t="s">
        <v>140</v>
      </c>
      <c r="I22" s="43" t="s">
        <v>141</v>
      </c>
      <c r="J22" s="57" t="s">
        <v>142</v>
      </c>
      <c r="K22" s="258"/>
      <c r="L22" s="258"/>
      <c r="M22" s="258"/>
      <c r="N22" s="258"/>
      <c r="O22" s="52"/>
      <c r="P22" s="52"/>
      <c r="Q22" s="59" t="s">
        <v>143</v>
      </c>
      <c r="R22" s="52"/>
      <c r="S22" s="52"/>
      <c r="T22" s="52"/>
      <c r="U22" s="52"/>
      <c r="V22" s="52"/>
      <c r="W22" s="52"/>
      <c r="X22" s="52"/>
      <c r="Y22" s="59" t="s">
        <v>143</v>
      </c>
      <c r="Z22" s="52"/>
      <c r="AA22" s="52"/>
      <c r="AB22" s="52"/>
      <c r="AC22" s="52"/>
      <c r="AD22" s="52"/>
      <c r="AE22" s="52"/>
      <c r="AF22" s="52"/>
      <c r="AG22" s="59" t="s">
        <v>143</v>
      </c>
      <c r="AH22" s="52"/>
      <c r="AI22" s="45">
        <f t="shared" si="0"/>
        <v>0</v>
      </c>
      <c r="AJ22" s="46">
        <f t="shared" si="1"/>
        <v>1.3368983957219251E-3</v>
      </c>
      <c r="AK22" s="170"/>
      <c r="AL22" s="47" t="s">
        <v>102</v>
      </c>
      <c r="AM22" s="48"/>
      <c r="AN22" s="49"/>
    </row>
    <row r="23" spans="1:40" ht="43.5" customHeight="1">
      <c r="A23" s="196"/>
      <c r="B23" s="170"/>
      <c r="C23" s="170"/>
      <c r="D23" s="170"/>
      <c r="E23" s="170"/>
      <c r="F23" s="170"/>
      <c r="G23" s="41" t="s">
        <v>98</v>
      </c>
      <c r="H23" s="57" t="s">
        <v>144</v>
      </c>
      <c r="I23" s="43" t="s">
        <v>145</v>
      </c>
      <c r="J23" s="51" t="s">
        <v>146</v>
      </c>
      <c r="K23" s="258"/>
      <c r="L23" s="258"/>
      <c r="M23" s="258"/>
      <c r="N23" s="258"/>
      <c r="O23" s="52"/>
      <c r="P23" s="52"/>
      <c r="Q23" s="52"/>
      <c r="R23" s="52"/>
      <c r="S23" s="52"/>
      <c r="T23" s="52"/>
      <c r="U23" s="52"/>
      <c r="V23" s="52"/>
      <c r="W23" s="52"/>
      <c r="X23" s="52"/>
      <c r="Y23" s="52">
        <v>1</v>
      </c>
      <c r="Z23" s="52"/>
      <c r="AA23" s="52"/>
      <c r="AB23" s="52"/>
      <c r="AC23" s="52"/>
      <c r="AD23" s="52"/>
      <c r="AE23" s="52"/>
      <c r="AF23" s="52"/>
      <c r="AG23" s="52"/>
      <c r="AH23" s="52"/>
      <c r="AI23" s="45">
        <f t="shared" si="0"/>
        <v>0</v>
      </c>
      <c r="AJ23" s="46">
        <f t="shared" si="1"/>
        <v>1.3368983957219251E-3</v>
      </c>
      <c r="AK23" s="170"/>
      <c r="AL23" s="47" t="s">
        <v>102</v>
      </c>
      <c r="AM23" s="48"/>
      <c r="AN23" s="49"/>
    </row>
    <row r="24" spans="1:40" ht="47.25">
      <c r="A24" s="196"/>
      <c r="B24" s="170"/>
      <c r="C24" s="170"/>
      <c r="D24" s="170"/>
      <c r="E24" s="170"/>
      <c r="F24" s="170"/>
      <c r="G24" s="41" t="s">
        <v>98</v>
      </c>
      <c r="H24" s="42" t="s">
        <v>147</v>
      </c>
      <c r="I24" s="43" t="s">
        <v>148</v>
      </c>
      <c r="J24" s="42" t="s">
        <v>149</v>
      </c>
      <c r="K24" s="258"/>
      <c r="L24" s="258"/>
      <c r="M24" s="258"/>
      <c r="N24" s="258"/>
      <c r="O24" s="52"/>
      <c r="P24" s="52"/>
      <c r="Q24" s="52"/>
      <c r="R24" s="52"/>
      <c r="S24" s="52"/>
      <c r="T24" s="52"/>
      <c r="U24" s="52">
        <v>0.5</v>
      </c>
      <c r="V24" s="52"/>
      <c r="W24" s="52"/>
      <c r="X24" s="52"/>
      <c r="Y24" s="52"/>
      <c r="Z24" s="52"/>
      <c r="AA24" s="52">
        <v>0.5</v>
      </c>
      <c r="AB24" s="52"/>
      <c r="AC24" s="52"/>
      <c r="AD24" s="52"/>
      <c r="AE24" s="52"/>
      <c r="AF24" s="52"/>
      <c r="AG24" s="52"/>
      <c r="AH24" s="52"/>
      <c r="AI24" s="45">
        <f t="shared" si="0"/>
        <v>0</v>
      </c>
      <c r="AJ24" s="46">
        <f t="shared" si="1"/>
        <v>1.3368983957219251E-3</v>
      </c>
      <c r="AK24" s="170"/>
      <c r="AL24" s="47" t="s">
        <v>102</v>
      </c>
      <c r="AM24" s="48"/>
      <c r="AN24" s="49"/>
    </row>
    <row r="25" spans="1:40" ht="43.5" customHeight="1">
      <c r="A25" s="196"/>
      <c r="B25" s="170"/>
      <c r="C25" s="170"/>
      <c r="D25" s="170"/>
      <c r="E25" s="170"/>
      <c r="F25" s="170"/>
      <c r="G25" s="41" t="s">
        <v>98</v>
      </c>
      <c r="H25" s="57" t="s">
        <v>150</v>
      </c>
      <c r="I25" s="43" t="s">
        <v>151</v>
      </c>
      <c r="J25" s="57" t="s">
        <v>152</v>
      </c>
      <c r="K25" s="258"/>
      <c r="L25" s="258"/>
      <c r="M25" s="258"/>
      <c r="N25" s="258"/>
      <c r="O25" s="52"/>
      <c r="P25" s="52"/>
      <c r="Q25" s="52"/>
      <c r="R25" s="52"/>
      <c r="S25" s="52"/>
      <c r="T25" s="52"/>
      <c r="U25" s="52"/>
      <c r="V25" s="52"/>
      <c r="W25" s="52">
        <v>1</v>
      </c>
      <c r="X25" s="52"/>
      <c r="Y25" s="52"/>
      <c r="Z25" s="52"/>
      <c r="AA25" s="52"/>
      <c r="AB25" s="52"/>
      <c r="AC25" s="52"/>
      <c r="AD25" s="52"/>
      <c r="AE25" s="52"/>
      <c r="AF25" s="52"/>
      <c r="AG25" s="52"/>
      <c r="AH25" s="52"/>
      <c r="AI25" s="45">
        <f t="shared" si="0"/>
        <v>0</v>
      </c>
      <c r="AJ25" s="46">
        <f t="shared" si="1"/>
        <v>1.3368983957219251E-3</v>
      </c>
      <c r="AK25" s="170"/>
      <c r="AL25" s="47" t="s">
        <v>102</v>
      </c>
      <c r="AM25" s="48"/>
      <c r="AN25" s="49"/>
    </row>
    <row r="26" spans="1:40" ht="42.75" customHeight="1">
      <c r="A26" s="196"/>
      <c r="B26" s="170"/>
      <c r="C26" s="170"/>
      <c r="D26" s="170"/>
      <c r="E26" s="170"/>
      <c r="F26" s="170"/>
      <c r="G26" s="41" t="s">
        <v>103</v>
      </c>
      <c r="H26" s="42" t="s">
        <v>153</v>
      </c>
      <c r="I26" s="43" t="s">
        <v>154</v>
      </c>
      <c r="J26" s="57" t="s">
        <v>155</v>
      </c>
      <c r="K26" s="258"/>
      <c r="L26" s="258"/>
      <c r="M26" s="258"/>
      <c r="N26" s="258"/>
      <c r="O26" s="52">
        <v>1</v>
      </c>
      <c r="P26" s="52"/>
      <c r="Q26" s="52"/>
      <c r="R26" s="52"/>
      <c r="S26" s="52"/>
      <c r="T26" s="52"/>
      <c r="U26" s="52"/>
      <c r="V26" s="52"/>
      <c r="W26" s="52"/>
      <c r="X26" s="52"/>
      <c r="Y26" s="52"/>
      <c r="Z26" s="52"/>
      <c r="AA26" s="52"/>
      <c r="AB26" s="52"/>
      <c r="AC26" s="52"/>
      <c r="AD26" s="52"/>
      <c r="AE26" s="52"/>
      <c r="AF26" s="52"/>
      <c r="AG26" s="52"/>
      <c r="AH26" s="52"/>
      <c r="AI26" s="45">
        <f t="shared" si="0"/>
        <v>0</v>
      </c>
      <c r="AJ26" s="46">
        <f t="shared" si="1"/>
        <v>1.3368983957219251E-3</v>
      </c>
      <c r="AK26" s="170"/>
      <c r="AL26" s="47" t="s">
        <v>102</v>
      </c>
      <c r="AM26" s="48"/>
      <c r="AN26" s="49"/>
    </row>
    <row r="27" spans="1:40" ht="43.5" customHeight="1">
      <c r="A27" s="196"/>
      <c r="B27" s="170"/>
      <c r="C27" s="170"/>
      <c r="D27" s="170"/>
      <c r="E27" s="170"/>
      <c r="F27" s="170"/>
      <c r="G27" s="60" t="s">
        <v>98</v>
      </c>
      <c r="H27" s="61" t="s">
        <v>156</v>
      </c>
      <c r="I27" s="43" t="s">
        <v>157</v>
      </c>
      <c r="J27" s="61" t="s">
        <v>158</v>
      </c>
      <c r="K27" s="258"/>
      <c r="L27" s="258"/>
      <c r="M27" s="258"/>
      <c r="N27" s="258"/>
      <c r="O27" s="52"/>
      <c r="P27" s="52"/>
      <c r="Q27" s="52"/>
      <c r="R27" s="52"/>
      <c r="S27" s="52"/>
      <c r="T27" s="52"/>
      <c r="U27" s="52"/>
      <c r="V27" s="52"/>
      <c r="W27" s="52"/>
      <c r="X27" s="52"/>
      <c r="Y27" s="52"/>
      <c r="Z27" s="52"/>
      <c r="AA27" s="52">
        <v>1</v>
      </c>
      <c r="AB27" s="52"/>
      <c r="AC27" s="52"/>
      <c r="AD27" s="52"/>
      <c r="AE27" s="52"/>
      <c r="AF27" s="52"/>
      <c r="AG27" s="52"/>
      <c r="AH27" s="52"/>
      <c r="AI27" s="45">
        <f t="shared" si="0"/>
        <v>0</v>
      </c>
      <c r="AJ27" s="46">
        <f t="shared" si="1"/>
        <v>1.3368983957219251E-3</v>
      </c>
      <c r="AK27" s="170"/>
      <c r="AL27" s="47" t="s">
        <v>102</v>
      </c>
      <c r="AM27" s="48"/>
      <c r="AN27" s="49"/>
    </row>
    <row r="28" spans="1:40" ht="31.5">
      <c r="A28" s="196"/>
      <c r="B28" s="170"/>
      <c r="C28" s="170"/>
      <c r="D28" s="170"/>
      <c r="E28" s="170"/>
      <c r="F28" s="170"/>
      <c r="G28" s="41" t="s">
        <v>121</v>
      </c>
      <c r="H28" s="62" t="s">
        <v>159</v>
      </c>
      <c r="I28" s="43" t="s">
        <v>160</v>
      </c>
      <c r="J28" s="57" t="s">
        <v>161</v>
      </c>
      <c r="K28" s="258"/>
      <c r="L28" s="258"/>
      <c r="M28" s="258"/>
      <c r="N28" s="258"/>
      <c r="O28" s="52">
        <v>1</v>
      </c>
      <c r="P28" s="52"/>
      <c r="Q28" s="52"/>
      <c r="R28" s="52"/>
      <c r="S28" s="52"/>
      <c r="T28" s="52"/>
      <c r="U28" s="52"/>
      <c r="V28" s="52"/>
      <c r="W28" s="52"/>
      <c r="X28" s="52"/>
      <c r="Y28" s="52"/>
      <c r="Z28" s="52"/>
      <c r="AA28" s="52"/>
      <c r="AB28" s="52"/>
      <c r="AC28" s="52"/>
      <c r="AD28" s="52"/>
      <c r="AE28" s="52"/>
      <c r="AF28" s="52"/>
      <c r="AG28" s="52"/>
      <c r="AH28" s="52"/>
      <c r="AI28" s="45">
        <f t="shared" si="0"/>
        <v>0</v>
      </c>
      <c r="AJ28" s="46">
        <f t="shared" si="1"/>
        <v>1.3368983957219251E-3</v>
      </c>
      <c r="AK28" s="170"/>
      <c r="AL28" s="47" t="s">
        <v>102</v>
      </c>
      <c r="AM28" s="48"/>
      <c r="AN28" s="49"/>
    </row>
    <row r="29" spans="1:40" ht="31.5">
      <c r="A29" s="196"/>
      <c r="B29" s="170"/>
      <c r="C29" s="170"/>
      <c r="D29" s="170"/>
      <c r="E29" s="170"/>
      <c r="F29" s="170"/>
      <c r="G29" s="60" t="s">
        <v>98</v>
      </c>
      <c r="H29" s="62" t="s">
        <v>162</v>
      </c>
      <c r="I29" s="43" t="s">
        <v>163</v>
      </c>
      <c r="J29" s="57" t="s">
        <v>164</v>
      </c>
      <c r="K29" s="258"/>
      <c r="L29" s="258"/>
      <c r="M29" s="258"/>
      <c r="N29" s="258"/>
      <c r="O29" s="52"/>
      <c r="P29" s="52"/>
      <c r="Q29" s="52">
        <v>0.33300000000000002</v>
      </c>
      <c r="R29" s="52"/>
      <c r="S29" s="52"/>
      <c r="T29" s="52"/>
      <c r="U29" s="52"/>
      <c r="V29" s="52"/>
      <c r="W29" s="52"/>
      <c r="X29" s="52"/>
      <c r="Y29" s="52">
        <v>0.33300000000000002</v>
      </c>
      <c r="Z29" s="52"/>
      <c r="AA29" s="52"/>
      <c r="AB29" s="52"/>
      <c r="AC29" s="52"/>
      <c r="AD29" s="52"/>
      <c r="AE29" s="52"/>
      <c r="AF29" s="52"/>
      <c r="AG29" s="52">
        <v>0.33300000000000002</v>
      </c>
      <c r="AH29" s="52"/>
      <c r="AI29" s="45">
        <f t="shared" si="0"/>
        <v>0</v>
      </c>
      <c r="AJ29" s="46">
        <f t="shared" si="1"/>
        <v>1.3368983957219251E-3</v>
      </c>
      <c r="AK29" s="170"/>
      <c r="AL29" s="47" t="s">
        <v>102</v>
      </c>
      <c r="AM29" s="48"/>
      <c r="AN29" s="49"/>
    </row>
    <row r="30" spans="1:40" ht="31.5">
      <c r="A30" s="196"/>
      <c r="B30" s="170"/>
      <c r="C30" s="171"/>
      <c r="D30" s="171"/>
      <c r="E30" s="171"/>
      <c r="F30" s="171"/>
      <c r="G30" s="60" t="s">
        <v>98</v>
      </c>
      <c r="H30" s="62" t="s">
        <v>165</v>
      </c>
      <c r="I30" s="43" t="s">
        <v>166</v>
      </c>
      <c r="J30" s="57" t="s">
        <v>167</v>
      </c>
      <c r="K30" s="258"/>
      <c r="L30" s="258"/>
      <c r="M30" s="258"/>
      <c r="N30" s="258"/>
      <c r="O30" s="52"/>
      <c r="P30" s="52"/>
      <c r="Q30" s="52"/>
      <c r="R30" s="52"/>
      <c r="S30" s="52"/>
      <c r="T30" s="52"/>
      <c r="U30" s="52"/>
      <c r="V30" s="52"/>
      <c r="W30" s="52"/>
      <c r="X30" s="52"/>
      <c r="Y30" s="52" t="s">
        <v>168</v>
      </c>
      <c r="Z30" s="52"/>
      <c r="AA30" s="52"/>
      <c r="AB30" s="52"/>
      <c r="AC30" s="52"/>
      <c r="AD30" s="52"/>
      <c r="AE30" s="52"/>
      <c r="AF30" s="52"/>
      <c r="AG30" s="52" t="s">
        <v>169</v>
      </c>
      <c r="AH30" s="52"/>
      <c r="AI30" s="45">
        <f t="shared" si="0"/>
        <v>0</v>
      </c>
      <c r="AJ30" s="46">
        <f t="shared" si="1"/>
        <v>1.3368983957219251E-3</v>
      </c>
      <c r="AK30" s="171"/>
      <c r="AL30" s="47" t="s">
        <v>102</v>
      </c>
      <c r="AM30" s="48"/>
      <c r="AN30" s="49"/>
    </row>
    <row r="31" spans="1:40" ht="43.5" customHeight="1">
      <c r="A31" s="196"/>
      <c r="B31" s="170"/>
      <c r="C31" s="189">
        <v>2</v>
      </c>
      <c r="D31" s="200" t="s">
        <v>170</v>
      </c>
      <c r="E31" s="191"/>
      <c r="F31" s="191" t="s">
        <v>171</v>
      </c>
      <c r="G31" s="60" t="s">
        <v>121</v>
      </c>
      <c r="H31" s="57" t="s">
        <v>172</v>
      </c>
      <c r="I31" s="63" t="s">
        <v>173</v>
      </c>
      <c r="J31" s="57" t="s">
        <v>174</v>
      </c>
      <c r="K31" s="258"/>
      <c r="L31" s="258"/>
      <c r="M31" s="258"/>
      <c r="N31" s="258"/>
      <c r="O31" s="52"/>
      <c r="P31" s="52"/>
      <c r="Q31" s="52"/>
      <c r="R31" s="52"/>
      <c r="S31" s="52">
        <v>0.33300000000000002</v>
      </c>
      <c r="T31" s="52"/>
      <c r="U31" s="52"/>
      <c r="V31" s="52"/>
      <c r="W31" s="52"/>
      <c r="X31" s="52"/>
      <c r="Y31" s="52"/>
      <c r="Z31" s="52"/>
      <c r="AA31" s="52">
        <v>0.33300000000000002</v>
      </c>
      <c r="AB31" s="52"/>
      <c r="AC31" s="52"/>
      <c r="AD31" s="52"/>
      <c r="AE31" s="52"/>
      <c r="AF31" s="52"/>
      <c r="AG31" s="52">
        <v>0.33300000000000002</v>
      </c>
      <c r="AH31" s="52"/>
      <c r="AI31" s="45">
        <f t="shared" si="0"/>
        <v>0</v>
      </c>
      <c r="AJ31" s="46">
        <f t="shared" ref="AJ31:AJ45" si="2">$AK$31/15</f>
        <v>1.9607843137254902E-3</v>
      </c>
      <c r="AK31" s="201">
        <f>0.5/17</f>
        <v>2.9411764705882353E-2</v>
      </c>
      <c r="AL31" s="64" t="s">
        <v>175</v>
      </c>
      <c r="AM31" s="48"/>
      <c r="AN31" s="49"/>
    </row>
    <row r="32" spans="1:40" ht="43.5" customHeight="1">
      <c r="A32" s="196"/>
      <c r="B32" s="170"/>
      <c r="C32" s="170"/>
      <c r="D32" s="170"/>
      <c r="E32" s="170"/>
      <c r="F32" s="170"/>
      <c r="G32" s="60" t="s">
        <v>121</v>
      </c>
      <c r="H32" s="57" t="s">
        <v>176</v>
      </c>
      <c r="I32" s="43" t="s">
        <v>177</v>
      </c>
      <c r="J32" s="57" t="s">
        <v>178</v>
      </c>
      <c r="K32" s="258"/>
      <c r="L32" s="258"/>
      <c r="M32" s="258"/>
      <c r="N32" s="258"/>
      <c r="O32" s="52"/>
      <c r="P32" s="52"/>
      <c r="Q32" s="52"/>
      <c r="R32" s="52"/>
      <c r="S32" s="52">
        <v>1</v>
      </c>
      <c r="T32" s="52"/>
      <c r="U32" s="52"/>
      <c r="V32" s="52"/>
      <c r="W32" s="52"/>
      <c r="X32" s="52"/>
      <c r="Y32" s="52"/>
      <c r="Z32" s="52"/>
      <c r="AA32" s="52"/>
      <c r="AB32" s="52"/>
      <c r="AC32" s="52"/>
      <c r="AD32" s="52"/>
      <c r="AE32" s="52"/>
      <c r="AF32" s="52"/>
      <c r="AG32" s="52"/>
      <c r="AH32" s="52"/>
      <c r="AI32" s="45">
        <f t="shared" si="0"/>
        <v>0</v>
      </c>
      <c r="AJ32" s="46">
        <f t="shared" si="2"/>
        <v>1.9607843137254902E-3</v>
      </c>
      <c r="AK32" s="170"/>
      <c r="AL32" s="64" t="s">
        <v>175</v>
      </c>
      <c r="AM32" s="48"/>
      <c r="AN32" s="49"/>
    </row>
    <row r="33" spans="1:40" ht="43.5" customHeight="1">
      <c r="A33" s="196"/>
      <c r="B33" s="170"/>
      <c r="C33" s="170"/>
      <c r="D33" s="170"/>
      <c r="E33" s="170"/>
      <c r="F33" s="170"/>
      <c r="G33" s="60" t="s">
        <v>121</v>
      </c>
      <c r="H33" s="57" t="s">
        <v>179</v>
      </c>
      <c r="I33" s="43" t="s">
        <v>180</v>
      </c>
      <c r="J33" s="57" t="s">
        <v>181</v>
      </c>
      <c r="K33" s="258"/>
      <c r="L33" s="258"/>
      <c r="M33" s="258"/>
      <c r="N33" s="258"/>
      <c r="O33" s="52"/>
      <c r="P33" s="52"/>
      <c r="Q33" s="52"/>
      <c r="R33" s="52"/>
      <c r="S33" s="52"/>
      <c r="T33" s="52"/>
      <c r="U33" s="52"/>
      <c r="V33" s="52"/>
      <c r="W33" s="52"/>
      <c r="X33" s="52"/>
      <c r="Y33" s="52"/>
      <c r="Z33" s="52"/>
      <c r="AA33" s="52"/>
      <c r="AB33" s="52"/>
      <c r="AC33" s="52"/>
      <c r="AD33" s="52"/>
      <c r="AE33" s="52"/>
      <c r="AF33" s="52"/>
      <c r="AG33" s="52">
        <v>1</v>
      </c>
      <c r="AH33" s="52"/>
      <c r="AI33" s="45">
        <f t="shared" si="0"/>
        <v>0</v>
      </c>
      <c r="AJ33" s="46">
        <f t="shared" si="2"/>
        <v>1.9607843137254902E-3</v>
      </c>
      <c r="AK33" s="170"/>
      <c r="AL33" s="64" t="s">
        <v>175</v>
      </c>
      <c r="AM33" s="48"/>
      <c r="AN33" s="49"/>
    </row>
    <row r="34" spans="1:40" ht="43.5" customHeight="1">
      <c r="A34" s="196"/>
      <c r="B34" s="170"/>
      <c r="C34" s="170"/>
      <c r="D34" s="170"/>
      <c r="E34" s="170"/>
      <c r="F34" s="170"/>
      <c r="G34" s="60" t="s">
        <v>121</v>
      </c>
      <c r="H34" s="57" t="s">
        <v>182</v>
      </c>
      <c r="I34" s="43" t="s">
        <v>183</v>
      </c>
      <c r="J34" s="57" t="s">
        <v>184</v>
      </c>
      <c r="K34" s="258"/>
      <c r="L34" s="258"/>
      <c r="M34" s="258"/>
      <c r="N34" s="258"/>
      <c r="O34" s="52"/>
      <c r="P34" s="52"/>
      <c r="Q34" s="52"/>
      <c r="R34" s="52"/>
      <c r="S34" s="52">
        <v>0.33</v>
      </c>
      <c r="T34" s="52"/>
      <c r="U34" s="52"/>
      <c r="V34" s="52"/>
      <c r="W34" s="52"/>
      <c r="X34" s="52"/>
      <c r="Y34" s="52"/>
      <c r="Z34" s="52"/>
      <c r="AA34" s="52">
        <v>0.33</v>
      </c>
      <c r="AB34" s="52"/>
      <c r="AC34" s="52"/>
      <c r="AD34" s="52"/>
      <c r="AE34" s="52"/>
      <c r="AF34" s="52"/>
      <c r="AG34" s="52">
        <v>0.33</v>
      </c>
      <c r="AH34" s="52"/>
      <c r="AI34" s="45">
        <f t="shared" si="0"/>
        <v>0</v>
      </c>
      <c r="AJ34" s="46">
        <f t="shared" si="2"/>
        <v>1.9607843137254902E-3</v>
      </c>
      <c r="AK34" s="170"/>
      <c r="AL34" s="64" t="s">
        <v>175</v>
      </c>
      <c r="AM34" s="48"/>
      <c r="AN34" s="49"/>
    </row>
    <row r="35" spans="1:40" ht="43.5" customHeight="1">
      <c r="A35" s="196"/>
      <c r="B35" s="170"/>
      <c r="C35" s="170"/>
      <c r="D35" s="170"/>
      <c r="E35" s="170"/>
      <c r="F35" s="170"/>
      <c r="G35" s="60" t="s">
        <v>121</v>
      </c>
      <c r="H35" s="57" t="s">
        <v>185</v>
      </c>
      <c r="I35" s="43" t="s">
        <v>186</v>
      </c>
      <c r="J35" s="57" t="s">
        <v>187</v>
      </c>
      <c r="K35" s="258"/>
      <c r="L35" s="258"/>
      <c r="M35" s="258"/>
      <c r="N35" s="258"/>
      <c r="O35" s="52"/>
      <c r="P35" s="52"/>
      <c r="Q35" s="52"/>
      <c r="R35" s="52"/>
      <c r="S35" s="52"/>
      <c r="T35" s="52"/>
      <c r="U35" s="52"/>
      <c r="V35" s="52"/>
      <c r="W35" s="52"/>
      <c r="X35" s="52"/>
      <c r="Y35" s="52"/>
      <c r="Z35" s="52"/>
      <c r="AA35" s="52"/>
      <c r="AB35" s="52"/>
      <c r="AC35" s="52"/>
      <c r="AD35" s="52"/>
      <c r="AE35" s="52"/>
      <c r="AF35" s="52"/>
      <c r="AG35" s="52">
        <v>1</v>
      </c>
      <c r="AH35" s="52"/>
      <c r="AI35" s="45">
        <f t="shared" si="0"/>
        <v>0</v>
      </c>
      <c r="AJ35" s="46">
        <f t="shared" si="2"/>
        <v>1.9607843137254902E-3</v>
      </c>
      <c r="AK35" s="170"/>
      <c r="AL35" s="64" t="s">
        <v>175</v>
      </c>
      <c r="AM35" s="48"/>
      <c r="AN35" s="49"/>
    </row>
    <row r="36" spans="1:40" ht="43.5" customHeight="1">
      <c r="A36" s="196"/>
      <c r="B36" s="170"/>
      <c r="C36" s="170"/>
      <c r="D36" s="170"/>
      <c r="E36" s="170"/>
      <c r="F36" s="170"/>
      <c r="G36" s="60" t="s">
        <v>188</v>
      </c>
      <c r="H36" s="57" t="s">
        <v>189</v>
      </c>
      <c r="I36" s="43" t="s">
        <v>190</v>
      </c>
      <c r="J36" s="56" t="s">
        <v>191</v>
      </c>
      <c r="K36" s="259"/>
      <c r="L36" s="259"/>
      <c r="M36" s="259">
        <v>9.0899999999999995E-2</v>
      </c>
      <c r="N36" s="259"/>
      <c r="O36" s="45">
        <v>9.0899999999999995E-2</v>
      </c>
      <c r="P36" s="45"/>
      <c r="Q36" s="45">
        <v>9.0899999999999995E-2</v>
      </c>
      <c r="R36" s="45"/>
      <c r="S36" s="45">
        <v>9.0899999999999995E-2</v>
      </c>
      <c r="T36" s="45"/>
      <c r="U36" s="45">
        <v>9.0899999999999995E-2</v>
      </c>
      <c r="V36" s="45"/>
      <c r="W36" s="45">
        <v>9.0899999999999995E-2</v>
      </c>
      <c r="X36" s="45"/>
      <c r="Y36" s="45">
        <v>9.0899999999999995E-2</v>
      </c>
      <c r="Z36" s="45"/>
      <c r="AA36" s="45">
        <v>9.0899999999999995E-2</v>
      </c>
      <c r="AB36" s="45"/>
      <c r="AC36" s="45">
        <v>9.0899999999999995E-2</v>
      </c>
      <c r="AD36" s="45"/>
      <c r="AE36" s="45">
        <v>9.0899999999999995E-2</v>
      </c>
      <c r="AF36" s="45"/>
      <c r="AG36" s="45">
        <v>9.0999999999999998E-2</v>
      </c>
      <c r="AH36" s="45"/>
      <c r="AI36" s="45">
        <f t="shared" si="0"/>
        <v>0</v>
      </c>
      <c r="AJ36" s="46">
        <f t="shared" si="2"/>
        <v>1.9607843137254902E-3</v>
      </c>
      <c r="AK36" s="170"/>
      <c r="AL36" s="65" t="s">
        <v>175</v>
      </c>
      <c r="AM36" s="53"/>
      <c r="AN36" s="54"/>
    </row>
    <row r="37" spans="1:40" ht="58.5" customHeight="1">
      <c r="A37" s="196"/>
      <c r="B37" s="170"/>
      <c r="C37" s="170"/>
      <c r="D37" s="170"/>
      <c r="E37" s="170"/>
      <c r="F37" s="170"/>
      <c r="G37" s="60" t="s">
        <v>192</v>
      </c>
      <c r="H37" s="57" t="s">
        <v>193</v>
      </c>
      <c r="I37" s="43" t="s">
        <v>194</v>
      </c>
      <c r="J37" s="57" t="s">
        <v>195</v>
      </c>
      <c r="K37" s="258"/>
      <c r="L37" s="258"/>
      <c r="M37" s="258"/>
      <c r="N37" s="258"/>
      <c r="O37" s="52"/>
      <c r="P37" s="52"/>
      <c r="Q37" s="52"/>
      <c r="R37" s="52"/>
      <c r="S37" s="52">
        <v>0.33300000000000002</v>
      </c>
      <c r="T37" s="52"/>
      <c r="U37" s="52"/>
      <c r="V37" s="52"/>
      <c r="W37" s="52"/>
      <c r="X37" s="52"/>
      <c r="Y37" s="52"/>
      <c r="Z37" s="52"/>
      <c r="AA37" s="52">
        <v>0.33300000000000002</v>
      </c>
      <c r="AB37" s="52"/>
      <c r="AC37" s="52"/>
      <c r="AD37" s="52"/>
      <c r="AE37" s="52"/>
      <c r="AF37" s="52"/>
      <c r="AG37" s="52">
        <v>0.33300000000000002</v>
      </c>
      <c r="AH37" s="52"/>
      <c r="AI37" s="45">
        <f t="shared" si="0"/>
        <v>0</v>
      </c>
      <c r="AJ37" s="46">
        <f t="shared" si="2"/>
        <v>1.9607843137254902E-3</v>
      </c>
      <c r="AK37" s="170"/>
      <c r="AL37" s="64" t="s">
        <v>175</v>
      </c>
      <c r="AM37" s="48"/>
      <c r="AN37" s="49"/>
    </row>
    <row r="38" spans="1:40" ht="105" customHeight="1">
      <c r="A38" s="196"/>
      <c r="B38" s="170"/>
      <c r="C38" s="170"/>
      <c r="D38" s="170"/>
      <c r="E38" s="170"/>
      <c r="F38" s="170"/>
      <c r="G38" s="60" t="s">
        <v>192</v>
      </c>
      <c r="H38" s="66" t="s">
        <v>196</v>
      </c>
      <c r="I38" s="43" t="s">
        <v>197</v>
      </c>
      <c r="J38" s="66" t="s">
        <v>198</v>
      </c>
      <c r="K38" s="258"/>
      <c r="L38" s="258"/>
      <c r="M38" s="258"/>
      <c r="N38" s="258"/>
      <c r="O38" s="52"/>
      <c r="P38" s="52"/>
      <c r="Q38" s="52"/>
      <c r="R38" s="52"/>
      <c r="S38" s="52">
        <v>0.33300000000000002</v>
      </c>
      <c r="T38" s="52"/>
      <c r="U38" s="52"/>
      <c r="V38" s="52"/>
      <c r="W38" s="52"/>
      <c r="X38" s="52"/>
      <c r="Y38" s="52"/>
      <c r="Z38" s="52"/>
      <c r="AA38" s="52">
        <v>0.33300000000000002</v>
      </c>
      <c r="AB38" s="52"/>
      <c r="AC38" s="52"/>
      <c r="AD38" s="52"/>
      <c r="AE38" s="52"/>
      <c r="AF38" s="52"/>
      <c r="AG38" s="52">
        <v>0.33300000000000002</v>
      </c>
      <c r="AH38" s="52"/>
      <c r="AI38" s="45">
        <f t="shared" si="0"/>
        <v>0</v>
      </c>
      <c r="AJ38" s="46">
        <f t="shared" si="2"/>
        <v>1.9607843137254902E-3</v>
      </c>
      <c r="AK38" s="170"/>
      <c r="AL38" s="64" t="s">
        <v>175</v>
      </c>
      <c r="AM38" s="48"/>
      <c r="AN38" s="49"/>
    </row>
    <row r="39" spans="1:40" ht="31.5">
      <c r="A39" s="196"/>
      <c r="B39" s="170"/>
      <c r="C39" s="170"/>
      <c r="D39" s="170"/>
      <c r="E39" s="170"/>
      <c r="F39" s="170"/>
      <c r="G39" s="60" t="s">
        <v>192</v>
      </c>
      <c r="H39" s="57" t="s">
        <v>199</v>
      </c>
      <c r="I39" s="43" t="s">
        <v>200</v>
      </c>
      <c r="J39" s="57" t="s">
        <v>201</v>
      </c>
      <c r="K39" s="258"/>
      <c r="L39" s="258"/>
      <c r="M39" s="258"/>
      <c r="N39" s="258"/>
      <c r="O39" s="52"/>
      <c r="P39" s="52"/>
      <c r="Q39" s="52"/>
      <c r="R39" s="52"/>
      <c r="S39" s="52"/>
      <c r="T39" s="52"/>
      <c r="U39" s="52"/>
      <c r="V39" s="52"/>
      <c r="W39" s="52">
        <v>1</v>
      </c>
      <c r="X39" s="52"/>
      <c r="Y39" s="52"/>
      <c r="Z39" s="52"/>
      <c r="AA39" s="52"/>
      <c r="AB39" s="52"/>
      <c r="AC39" s="52"/>
      <c r="AD39" s="52"/>
      <c r="AE39" s="52"/>
      <c r="AF39" s="52"/>
      <c r="AG39" s="52"/>
      <c r="AH39" s="52"/>
      <c r="AI39" s="45">
        <f t="shared" si="0"/>
        <v>0</v>
      </c>
      <c r="AJ39" s="46">
        <f t="shared" si="2"/>
        <v>1.9607843137254902E-3</v>
      </c>
      <c r="AK39" s="170"/>
      <c r="AL39" s="64" t="s">
        <v>175</v>
      </c>
      <c r="AM39" s="48"/>
      <c r="AN39" s="49"/>
    </row>
    <row r="40" spans="1:40" ht="43.5" customHeight="1">
      <c r="A40" s="196"/>
      <c r="B40" s="170"/>
      <c r="C40" s="170"/>
      <c r="D40" s="170"/>
      <c r="E40" s="170"/>
      <c r="F40" s="170"/>
      <c r="G40" s="60" t="s">
        <v>192</v>
      </c>
      <c r="H40" s="57" t="s">
        <v>202</v>
      </c>
      <c r="I40" s="43" t="s">
        <v>203</v>
      </c>
      <c r="J40" s="56" t="s">
        <v>204</v>
      </c>
      <c r="K40" s="258"/>
      <c r="L40" s="258"/>
      <c r="M40" s="258"/>
      <c r="N40" s="258"/>
      <c r="O40" s="52"/>
      <c r="P40" s="52"/>
      <c r="Q40" s="52"/>
      <c r="R40" s="52"/>
      <c r="S40" s="52"/>
      <c r="T40" s="52"/>
      <c r="U40" s="52"/>
      <c r="V40" s="52"/>
      <c r="W40" s="52"/>
      <c r="X40" s="52"/>
      <c r="Y40" s="52">
        <v>1</v>
      </c>
      <c r="Z40" s="52"/>
      <c r="AA40" s="52"/>
      <c r="AB40" s="52"/>
      <c r="AC40" s="52"/>
      <c r="AD40" s="52"/>
      <c r="AE40" s="52"/>
      <c r="AF40" s="52"/>
      <c r="AG40" s="52"/>
      <c r="AH40" s="52"/>
      <c r="AI40" s="45">
        <f t="shared" si="0"/>
        <v>0</v>
      </c>
      <c r="AJ40" s="46">
        <f t="shared" si="2"/>
        <v>1.9607843137254902E-3</v>
      </c>
      <c r="AK40" s="170"/>
      <c r="AL40" s="64" t="s">
        <v>175</v>
      </c>
      <c r="AM40" s="48"/>
      <c r="AN40" s="49"/>
    </row>
    <row r="41" spans="1:40" ht="43.5" customHeight="1">
      <c r="A41" s="196"/>
      <c r="B41" s="170"/>
      <c r="C41" s="170"/>
      <c r="D41" s="170"/>
      <c r="E41" s="170"/>
      <c r="F41" s="170"/>
      <c r="G41" s="60" t="s">
        <v>205</v>
      </c>
      <c r="H41" s="57" t="s">
        <v>206</v>
      </c>
      <c r="I41" s="43" t="s">
        <v>207</v>
      </c>
      <c r="J41" s="57" t="s">
        <v>208</v>
      </c>
      <c r="K41" s="258"/>
      <c r="L41" s="258"/>
      <c r="M41" s="258"/>
      <c r="N41" s="258"/>
      <c r="O41" s="52"/>
      <c r="P41" s="52"/>
      <c r="Q41" s="52"/>
      <c r="R41" s="52"/>
      <c r="S41" s="52">
        <v>0.33300000000000002</v>
      </c>
      <c r="T41" s="52"/>
      <c r="U41" s="52">
        <v>0.33300000000000002</v>
      </c>
      <c r="V41" s="52"/>
      <c r="W41" s="52">
        <v>0.33400000000000002</v>
      </c>
      <c r="X41" s="52"/>
      <c r="Y41" s="52"/>
      <c r="Z41" s="52"/>
      <c r="AA41" s="52"/>
      <c r="AB41" s="52"/>
      <c r="AC41" s="52"/>
      <c r="AD41" s="52"/>
      <c r="AE41" s="52"/>
      <c r="AF41" s="52"/>
      <c r="AG41" s="52"/>
      <c r="AH41" s="52"/>
      <c r="AI41" s="45">
        <f t="shared" si="0"/>
        <v>0</v>
      </c>
      <c r="AJ41" s="46">
        <f t="shared" si="2"/>
        <v>1.9607843137254902E-3</v>
      </c>
      <c r="AK41" s="170"/>
      <c r="AL41" s="64" t="s">
        <v>175</v>
      </c>
      <c r="AM41" s="53"/>
      <c r="AN41" s="49"/>
    </row>
    <row r="42" spans="1:40" ht="43.5" customHeight="1">
      <c r="A42" s="196"/>
      <c r="B42" s="170"/>
      <c r="C42" s="170"/>
      <c r="D42" s="170"/>
      <c r="E42" s="170"/>
      <c r="F42" s="170"/>
      <c r="G42" s="60" t="s">
        <v>188</v>
      </c>
      <c r="H42" s="57" t="s">
        <v>209</v>
      </c>
      <c r="I42" s="43" t="s">
        <v>210</v>
      </c>
      <c r="J42" s="56" t="s">
        <v>211</v>
      </c>
      <c r="K42" s="258"/>
      <c r="L42" s="258"/>
      <c r="M42" s="258"/>
      <c r="N42" s="258"/>
      <c r="O42" s="52"/>
      <c r="P42" s="52"/>
      <c r="Q42" s="52">
        <v>1</v>
      </c>
      <c r="R42" s="52"/>
      <c r="S42" s="52"/>
      <c r="T42" s="52"/>
      <c r="U42" s="52"/>
      <c r="V42" s="52"/>
      <c r="W42" s="52"/>
      <c r="X42" s="52"/>
      <c r="Y42" s="52"/>
      <c r="Z42" s="52"/>
      <c r="AA42" s="52"/>
      <c r="AB42" s="52"/>
      <c r="AC42" s="52"/>
      <c r="AD42" s="52"/>
      <c r="AE42" s="52"/>
      <c r="AF42" s="52"/>
      <c r="AG42" s="52"/>
      <c r="AH42" s="52"/>
      <c r="AI42" s="45">
        <f t="shared" si="0"/>
        <v>0</v>
      </c>
      <c r="AJ42" s="46">
        <f t="shared" si="2"/>
        <v>1.9607843137254902E-3</v>
      </c>
      <c r="AK42" s="170"/>
      <c r="AL42" s="64" t="s">
        <v>175</v>
      </c>
      <c r="AM42" s="53"/>
      <c r="AN42" s="49"/>
    </row>
    <row r="43" spans="1:40" ht="43.5" customHeight="1">
      <c r="A43" s="196"/>
      <c r="B43" s="170"/>
      <c r="C43" s="170"/>
      <c r="D43" s="170"/>
      <c r="E43" s="170"/>
      <c r="F43" s="170"/>
      <c r="G43" s="60" t="s">
        <v>212</v>
      </c>
      <c r="H43" s="57" t="s">
        <v>213</v>
      </c>
      <c r="I43" s="43" t="s">
        <v>214</v>
      </c>
      <c r="J43" s="56" t="s">
        <v>215</v>
      </c>
      <c r="K43" s="258"/>
      <c r="L43" s="258"/>
      <c r="M43" s="258"/>
      <c r="N43" s="258"/>
      <c r="O43" s="52"/>
      <c r="P43" s="52"/>
      <c r="Q43" s="52">
        <v>1</v>
      </c>
      <c r="R43" s="52"/>
      <c r="S43" s="52"/>
      <c r="T43" s="52"/>
      <c r="U43" s="52"/>
      <c r="V43" s="52"/>
      <c r="W43" s="52"/>
      <c r="X43" s="52"/>
      <c r="Y43" s="52"/>
      <c r="Z43" s="52"/>
      <c r="AA43" s="52"/>
      <c r="AB43" s="52"/>
      <c r="AC43" s="52"/>
      <c r="AD43" s="52"/>
      <c r="AE43" s="52"/>
      <c r="AF43" s="52"/>
      <c r="AG43" s="52"/>
      <c r="AH43" s="52"/>
      <c r="AI43" s="45">
        <f t="shared" si="0"/>
        <v>0</v>
      </c>
      <c r="AJ43" s="46">
        <f t="shared" si="2"/>
        <v>1.9607843137254902E-3</v>
      </c>
      <c r="AK43" s="170"/>
      <c r="AL43" s="64" t="s">
        <v>175</v>
      </c>
      <c r="AM43" s="53"/>
      <c r="AN43" s="49"/>
    </row>
    <row r="44" spans="1:40" ht="43.5" customHeight="1">
      <c r="A44" s="196"/>
      <c r="B44" s="170"/>
      <c r="C44" s="170"/>
      <c r="D44" s="170"/>
      <c r="E44" s="170"/>
      <c r="F44" s="170"/>
      <c r="G44" s="60" t="s">
        <v>192</v>
      </c>
      <c r="H44" s="57" t="s">
        <v>216</v>
      </c>
      <c r="I44" s="43" t="s">
        <v>217</v>
      </c>
      <c r="J44" s="57" t="s">
        <v>218</v>
      </c>
      <c r="K44" s="258"/>
      <c r="L44" s="258"/>
      <c r="M44" s="258"/>
      <c r="N44" s="258"/>
      <c r="O44" s="52"/>
      <c r="P44" s="52"/>
      <c r="Q44" s="52"/>
      <c r="R44" s="52"/>
      <c r="S44" s="52">
        <v>0.33300000000000002</v>
      </c>
      <c r="T44" s="52"/>
      <c r="U44" s="52"/>
      <c r="V44" s="52"/>
      <c r="W44" s="52"/>
      <c r="X44" s="52"/>
      <c r="Y44" s="52"/>
      <c r="Z44" s="52"/>
      <c r="AA44" s="52">
        <v>0.33300000000000002</v>
      </c>
      <c r="AB44" s="52"/>
      <c r="AC44" s="52"/>
      <c r="AD44" s="52"/>
      <c r="AE44" s="52"/>
      <c r="AF44" s="52"/>
      <c r="AG44" s="52">
        <v>0.33300000000000002</v>
      </c>
      <c r="AH44" s="52"/>
      <c r="AI44" s="45">
        <f t="shared" si="0"/>
        <v>0</v>
      </c>
      <c r="AJ44" s="46">
        <f t="shared" si="2"/>
        <v>1.9607843137254902E-3</v>
      </c>
      <c r="AK44" s="170"/>
      <c r="AL44" s="64" t="s">
        <v>175</v>
      </c>
      <c r="AM44" s="48"/>
      <c r="AN44" s="49"/>
    </row>
    <row r="45" spans="1:40" ht="43.5" customHeight="1">
      <c r="A45" s="174"/>
      <c r="B45" s="171"/>
      <c r="C45" s="171"/>
      <c r="D45" s="171"/>
      <c r="E45" s="171"/>
      <c r="F45" s="171"/>
      <c r="G45" s="60" t="s">
        <v>98</v>
      </c>
      <c r="H45" s="57" t="s">
        <v>219</v>
      </c>
      <c r="I45" s="43" t="s">
        <v>220</v>
      </c>
      <c r="J45" s="61" t="s">
        <v>221</v>
      </c>
      <c r="K45" s="258"/>
      <c r="L45" s="258"/>
      <c r="M45" s="258"/>
      <c r="N45" s="258"/>
      <c r="O45" s="52"/>
      <c r="P45" s="52"/>
      <c r="Q45" s="52"/>
      <c r="R45" s="52"/>
      <c r="S45" s="52"/>
      <c r="T45" s="52"/>
      <c r="U45" s="52"/>
      <c r="V45" s="52"/>
      <c r="W45" s="52"/>
      <c r="X45" s="52"/>
      <c r="Y45" s="52"/>
      <c r="Z45" s="52"/>
      <c r="AA45" s="52">
        <v>1</v>
      </c>
      <c r="AB45" s="52"/>
      <c r="AC45" s="52"/>
      <c r="AD45" s="52"/>
      <c r="AE45" s="52"/>
      <c r="AF45" s="52"/>
      <c r="AG45" s="52"/>
      <c r="AH45" s="52"/>
      <c r="AI45" s="45">
        <f t="shared" si="0"/>
        <v>0</v>
      </c>
      <c r="AJ45" s="46">
        <f t="shared" si="2"/>
        <v>1.9607843137254902E-3</v>
      </c>
      <c r="AK45" s="171"/>
      <c r="AL45" s="64" t="s">
        <v>175</v>
      </c>
      <c r="AM45" s="48"/>
      <c r="AN45" s="49"/>
    </row>
    <row r="46" spans="1:40" ht="43.5" customHeight="1">
      <c r="A46" s="193" t="s">
        <v>222</v>
      </c>
      <c r="B46" s="190" t="s">
        <v>223</v>
      </c>
      <c r="C46" s="187">
        <v>3</v>
      </c>
      <c r="D46" s="192" t="s">
        <v>224</v>
      </c>
      <c r="E46" s="191" t="s">
        <v>225</v>
      </c>
      <c r="F46" s="191" t="s">
        <v>226</v>
      </c>
      <c r="G46" s="60" t="s">
        <v>227</v>
      </c>
      <c r="H46" s="57" t="s">
        <v>228</v>
      </c>
      <c r="I46" s="43" t="s">
        <v>229</v>
      </c>
      <c r="J46" s="61" t="s">
        <v>230</v>
      </c>
      <c r="K46" s="258">
        <v>0.5</v>
      </c>
      <c r="L46" s="258"/>
      <c r="M46" s="258"/>
      <c r="N46" s="258"/>
      <c r="O46" s="52"/>
      <c r="P46" s="52"/>
      <c r="Q46" s="52"/>
      <c r="R46" s="52"/>
      <c r="S46" s="52"/>
      <c r="T46" s="52"/>
      <c r="U46" s="52"/>
      <c r="V46" s="52"/>
      <c r="W46" s="52"/>
      <c r="X46" s="52"/>
      <c r="Y46" s="52">
        <v>0.5</v>
      </c>
      <c r="Z46" s="52"/>
      <c r="AA46" s="52"/>
      <c r="AB46" s="52"/>
      <c r="AC46" s="52"/>
      <c r="AD46" s="52"/>
      <c r="AE46" s="52"/>
      <c r="AF46" s="52"/>
      <c r="AG46" s="52"/>
      <c r="AH46" s="52"/>
      <c r="AI46" s="45">
        <f t="shared" si="0"/>
        <v>0</v>
      </c>
      <c r="AJ46" s="46">
        <f t="shared" ref="AJ46:AJ50" si="3">$AK$46/5</f>
        <v>5.8823529411764705E-3</v>
      </c>
      <c r="AK46" s="201">
        <f>0.5/17</f>
        <v>2.9411764705882353E-2</v>
      </c>
      <c r="AL46" s="67" t="s">
        <v>231</v>
      </c>
      <c r="AM46" s="68"/>
      <c r="AN46" s="69"/>
    </row>
    <row r="47" spans="1:40" ht="43.5" customHeight="1">
      <c r="A47" s="170"/>
      <c r="B47" s="170"/>
      <c r="C47" s="170"/>
      <c r="D47" s="170"/>
      <c r="E47" s="170"/>
      <c r="F47" s="170"/>
      <c r="G47" s="60" t="s">
        <v>232</v>
      </c>
      <c r="H47" s="57" t="s">
        <v>233</v>
      </c>
      <c r="I47" s="70" t="s">
        <v>234</v>
      </c>
      <c r="J47" s="57" t="s">
        <v>235</v>
      </c>
      <c r="K47" s="258"/>
      <c r="L47" s="258"/>
      <c r="M47" s="258"/>
      <c r="N47" s="258"/>
      <c r="O47" s="52"/>
      <c r="P47" s="52"/>
      <c r="Q47" s="52"/>
      <c r="R47" s="52"/>
      <c r="S47" s="52"/>
      <c r="T47" s="52"/>
      <c r="U47" s="52"/>
      <c r="V47" s="52"/>
      <c r="W47" s="52"/>
      <c r="X47" s="52"/>
      <c r="Y47" s="52">
        <v>1</v>
      </c>
      <c r="Z47" s="52"/>
      <c r="AA47" s="52"/>
      <c r="AB47" s="52"/>
      <c r="AC47" s="52"/>
      <c r="AD47" s="52"/>
      <c r="AE47" s="52"/>
      <c r="AF47" s="52"/>
      <c r="AG47" s="52"/>
      <c r="AH47" s="52"/>
      <c r="AI47" s="45">
        <f t="shared" si="0"/>
        <v>0</v>
      </c>
      <c r="AJ47" s="46">
        <f t="shared" si="3"/>
        <v>5.8823529411764705E-3</v>
      </c>
      <c r="AK47" s="170"/>
      <c r="AL47" s="67" t="s">
        <v>231</v>
      </c>
      <c r="AM47" s="68"/>
      <c r="AN47" s="71"/>
    </row>
    <row r="48" spans="1:40" ht="43.5" customHeight="1">
      <c r="A48" s="170"/>
      <c r="B48" s="170"/>
      <c r="C48" s="170"/>
      <c r="D48" s="170"/>
      <c r="E48" s="170"/>
      <c r="F48" s="170"/>
      <c r="G48" s="60" t="s">
        <v>236</v>
      </c>
      <c r="H48" s="57" t="s">
        <v>237</v>
      </c>
      <c r="I48" s="43" t="s">
        <v>238</v>
      </c>
      <c r="J48" s="61" t="s">
        <v>239</v>
      </c>
      <c r="K48" s="258"/>
      <c r="L48" s="258"/>
      <c r="M48" s="258"/>
      <c r="N48" s="258"/>
      <c r="O48" s="52"/>
      <c r="P48" s="52"/>
      <c r="Q48" s="52"/>
      <c r="R48" s="52"/>
      <c r="S48" s="52"/>
      <c r="T48" s="52"/>
      <c r="U48" s="52"/>
      <c r="V48" s="52"/>
      <c r="W48" s="52"/>
      <c r="X48" s="52"/>
      <c r="Y48" s="52">
        <v>1</v>
      </c>
      <c r="Z48" s="52"/>
      <c r="AA48" s="52"/>
      <c r="AB48" s="52"/>
      <c r="AC48" s="52"/>
      <c r="AD48" s="52"/>
      <c r="AE48" s="52"/>
      <c r="AF48" s="52"/>
      <c r="AG48" s="52"/>
      <c r="AH48" s="52"/>
      <c r="AI48" s="45">
        <f t="shared" si="0"/>
        <v>0</v>
      </c>
      <c r="AJ48" s="46">
        <f t="shared" si="3"/>
        <v>5.8823529411764705E-3</v>
      </c>
      <c r="AK48" s="170"/>
      <c r="AL48" s="67" t="s">
        <v>231</v>
      </c>
      <c r="AM48" s="68"/>
      <c r="AN48" s="71"/>
    </row>
    <row r="49" spans="1:40" ht="43.5" customHeight="1">
      <c r="A49" s="170"/>
      <c r="B49" s="170"/>
      <c r="C49" s="170"/>
      <c r="D49" s="170"/>
      <c r="E49" s="170"/>
      <c r="F49" s="170"/>
      <c r="G49" s="60" t="s">
        <v>240</v>
      </c>
      <c r="H49" s="61" t="s">
        <v>241</v>
      </c>
      <c r="I49" s="43" t="s">
        <v>242</v>
      </c>
      <c r="J49" s="61" t="s">
        <v>243</v>
      </c>
      <c r="K49" s="258"/>
      <c r="L49" s="258"/>
      <c r="M49" s="258"/>
      <c r="N49" s="258"/>
      <c r="O49" s="52"/>
      <c r="P49" s="52"/>
      <c r="Q49" s="52"/>
      <c r="R49" s="52"/>
      <c r="S49" s="52"/>
      <c r="T49" s="52"/>
      <c r="U49" s="52"/>
      <c r="V49" s="52"/>
      <c r="W49" s="52"/>
      <c r="X49" s="52"/>
      <c r="Y49" s="52">
        <v>1</v>
      </c>
      <c r="Z49" s="52"/>
      <c r="AA49" s="52"/>
      <c r="AB49" s="52"/>
      <c r="AC49" s="52"/>
      <c r="AD49" s="52"/>
      <c r="AE49" s="52"/>
      <c r="AF49" s="52"/>
      <c r="AG49" s="52"/>
      <c r="AH49" s="52"/>
      <c r="AI49" s="45">
        <f t="shared" si="0"/>
        <v>0</v>
      </c>
      <c r="AJ49" s="46">
        <f t="shared" si="3"/>
        <v>5.8823529411764705E-3</v>
      </c>
      <c r="AK49" s="170"/>
      <c r="AL49" s="67" t="s">
        <v>231</v>
      </c>
      <c r="AM49" s="72"/>
      <c r="AN49" s="71"/>
    </row>
    <row r="50" spans="1:40" ht="43.5" customHeight="1">
      <c r="A50" s="170"/>
      <c r="B50" s="170"/>
      <c r="C50" s="171"/>
      <c r="D50" s="171"/>
      <c r="E50" s="171"/>
      <c r="F50" s="171"/>
      <c r="G50" s="60" t="s">
        <v>244</v>
      </c>
      <c r="H50" s="57" t="s">
        <v>245</v>
      </c>
      <c r="I50" s="43" t="s">
        <v>246</v>
      </c>
      <c r="J50" s="61" t="s">
        <v>247</v>
      </c>
      <c r="K50" s="259"/>
      <c r="L50" s="259"/>
      <c r="M50" s="259"/>
      <c r="N50" s="259"/>
      <c r="O50" s="45"/>
      <c r="P50" s="45"/>
      <c r="Q50" s="45"/>
      <c r="R50" s="45"/>
      <c r="S50" s="45">
        <v>0.5</v>
      </c>
      <c r="T50" s="45"/>
      <c r="U50" s="45"/>
      <c r="V50" s="45"/>
      <c r="W50" s="45"/>
      <c r="X50" s="45"/>
      <c r="Y50" s="45"/>
      <c r="Z50" s="45"/>
      <c r="AA50" s="45">
        <v>0.5</v>
      </c>
      <c r="AB50" s="45"/>
      <c r="AC50" s="45"/>
      <c r="AD50" s="45"/>
      <c r="AE50" s="45"/>
      <c r="AF50" s="45"/>
      <c r="AG50" s="45"/>
      <c r="AH50" s="45"/>
      <c r="AI50" s="45">
        <f t="shared" si="0"/>
        <v>0</v>
      </c>
      <c r="AJ50" s="46">
        <f t="shared" si="3"/>
        <v>5.8823529411764705E-3</v>
      </c>
      <c r="AK50" s="171"/>
      <c r="AL50" s="67" t="s">
        <v>231</v>
      </c>
      <c r="AM50" s="72"/>
      <c r="AN50" s="71"/>
    </row>
    <row r="51" spans="1:40" ht="43.5" customHeight="1">
      <c r="A51" s="170"/>
      <c r="B51" s="170"/>
      <c r="C51" s="61">
        <v>4</v>
      </c>
      <c r="D51" s="57" t="s">
        <v>248</v>
      </c>
      <c r="E51" s="73" t="s">
        <v>249</v>
      </c>
      <c r="F51" s="73" t="s">
        <v>250</v>
      </c>
      <c r="G51" s="60" t="s">
        <v>251</v>
      </c>
      <c r="H51" s="57" t="s">
        <v>252</v>
      </c>
      <c r="I51" s="43" t="s">
        <v>253</v>
      </c>
      <c r="J51" s="57" t="s">
        <v>254</v>
      </c>
      <c r="K51" s="259">
        <v>8.3299999999999999E-2</v>
      </c>
      <c r="L51" s="259"/>
      <c r="M51" s="259">
        <v>8.3299999999999999E-2</v>
      </c>
      <c r="N51" s="259"/>
      <c r="O51" s="45">
        <v>8.3299999999999999E-2</v>
      </c>
      <c r="P51" s="45"/>
      <c r="Q51" s="45">
        <v>8.3299999999999999E-2</v>
      </c>
      <c r="R51" s="45"/>
      <c r="S51" s="45">
        <v>8.3299999999999999E-2</v>
      </c>
      <c r="T51" s="45"/>
      <c r="U51" s="45">
        <v>8.3299999999999999E-2</v>
      </c>
      <c r="V51" s="45"/>
      <c r="W51" s="45">
        <v>8.3299999999999999E-2</v>
      </c>
      <c r="X51" s="45"/>
      <c r="Y51" s="45">
        <v>8.3299999999999999E-2</v>
      </c>
      <c r="Z51" s="45"/>
      <c r="AA51" s="45">
        <v>8.3299999999999999E-2</v>
      </c>
      <c r="AB51" s="45"/>
      <c r="AC51" s="45">
        <v>8.3299999999999999E-2</v>
      </c>
      <c r="AD51" s="45"/>
      <c r="AE51" s="45">
        <v>8.3299999999999999E-2</v>
      </c>
      <c r="AF51" s="45"/>
      <c r="AG51" s="45">
        <v>8.3699999999999997E-2</v>
      </c>
      <c r="AH51" s="45"/>
      <c r="AI51" s="45">
        <f t="shared" si="0"/>
        <v>0</v>
      </c>
      <c r="AJ51" s="46">
        <f>$AK$51/1</f>
        <v>2.9411764705882353E-2</v>
      </c>
      <c r="AK51" s="74">
        <f t="shared" ref="AK51:AK52" si="4">0.5/17</f>
        <v>2.9411764705882353E-2</v>
      </c>
      <c r="AL51" s="75" t="s">
        <v>255</v>
      </c>
      <c r="AM51" s="72"/>
      <c r="AN51" s="61"/>
    </row>
    <row r="52" spans="1:40" ht="17.25">
      <c r="A52" s="170"/>
      <c r="B52" s="170"/>
      <c r="C52" s="187">
        <v>5</v>
      </c>
      <c r="D52" s="192" t="s">
        <v>256</v>
      </c>
      <c r="E52" s="191" t="s">
        <v>257</v>
      </c>
      <c r="F52" s="191" t="s">
        <v>258</v>
      </c>
      <c r="G52" s="60" t="s">
        <v>205</v>
      </c>
      <c r="H52" s="61" t="s">
        <v>259</v>
      </c>
      <c r="I52" s="43" t="s">
        <v>260</v>
      </c>
      <c r="J52" s="61" t="s">
        <v>259</v>
      </c>
      <c r="K52" s="259">
        <v>8.3299999999999999E-2</v>
      </c>
      <c r="L52" s="259"/>
      <c r="M52" s="259">
        <v>8.3299999999999999E-2</v>
      </c>
      <c r="N52" s="259"/>
      <c r="O52" s="45">
        <v>8.3299999999999999E-2</v>
      </c>
      <c r="P52" s="45"/>
      <c r="Q52" s="45">
        <v>8.3299999999999999E-2</v>
      </c>
      <c r="R52" s="45"/>
      <c r="S52" s="45">
        <v>8.3299999999999999E-2</v>
      </c>
      <c r="T52" s="45"/>
      <c r="U52" s="45">
        <v>7.0000000000000007E-2</v>
      </c>
      <c r="V52" s="45"/>
      <c r="W52" s="45">
        <v>8.3299999999999999E-2</v>
      </c>
      <c r="X52" s="45"/>
      <c r="Y52" s="45">
        <v>8.3299999999999999E-2</v>
      </c>
      <c r="Z52" s="45"/>
      <c r="AA52" s="45">
        <v>8.3299999999999999E-2</v>
      </c>
      <c r="AB52" s="45"/>
      <c r="AC52" s="45">
        <v>8.3299999999999999E-2</v>
      </c>
      <c r="AD52" s="45"/>
      <c r="AE52" s="45">
        <v>8.3299999999999999E-2</v>
      </c>
      <c r="AF52" s="45"/>
      <c r="AG52" s="45">
        <v>8.3699999999999997E-2</v>
      </c>
      <c r="AH52" s="45"/>
      <c r="AI52" s="45">
        <f t="shared" si="0"/>
        <v>0</v>
      </c>
      <c r="AJ52" s="46">
        <f t="shared" ref="AJ52:AJ56" si="5">$AK$52/5</f>
        <v>5.8823529411764705E-3</v>
      </c>
      <c r="AK52" s="201">
        <f t="shared" si="4"/>
        <v>2.9411764705882353E-2</v>
      </c>
      <c r="AL52" s="76" t="s">
        <v>261</v>
      </c>
      <c r="AM52" s="77"/>
      <c r="AN52" s="61"/>
    </row>
    <row r="53" spans="1:40" ht="43.5" customHeight="1">
      <c r="A53" s="170"/>
      <c r="B53" s="170"/>
      <c r="C53" s="170"/>
      <c r="D53" s="170"/>
      <c r="E53" s="170"/>
      <c r="F53" s="170"/>
      <c r="G53" s="60" t="s">
        <v>205</v>
      </c>
      <c r="H53" s="57" t="s">
        <v>262</v>
      </c>
      <c r="I53" s="43" t="s">
        <v>263</v>
      </c>
      <c r="J53" s="56" t="s">
        <v>264</v>
      </c>
      <c r="K53" s="258"/>
      <c r="L53" s="258"/>
      <c r="M53" s="258"/>
      <c r="N53" s="258"/>
      <c r="O53" s="52">
        <v>0.5</v>
      </c>
      <c r="P53" s="52"/>
      <c r="Q53" s="52"/>
      <c r="R53" s="52"/>
      <c r="S53" s="52"/>
      <c r="T53" s="52"/>
      <c r="U53" s="52"/>
      <c r="V53" s="52"/>
      <c r="W53" s="52"/>
      <c r="X53" s="52"/>
      <c r="Y53" s="52"/>
      <c r="Z53" s="52"/>
      <c r="AA53" s="52">
        <v>0.5</v>
      </c>
      <c r="AB53" s="52"/>
      <c r="AC53" s="52"/>
      <c r="AD53" s="52"/>
      <c r="AE53" s="52"/>
      <c r="AF53" s="52"/>
      <c r="AG53" s="52"/>
      <c r="AH53" s="52"/>
      <c r="AI53" s="45">
        <f t="shared" si="0"/>
        <v>0</v>
      </c>
      <c r="AJ53" s="46">
        <f t="shared" si="5"/>
        <v>5.8823529411764705E-3</v>
      </c>
      <c r="AK53" s="170"/>
      <c r="AL53" s="67" t="s">
        <v>261</v>
      </c>
      <c r="AM53" s="68"/>
      <c r="AN53" s="71"/>
    </row>
    <row r="54" spans="1:40" ht="43.5" customHeight="1">
      <c r="A54" s="170"/>
      <c r="B54" s="170"/>
      <c r="C54" s="170"/>
      <c r="D54" s="170"/>
      <c r="E54" s="170"/>
      <c r="F54" s="170"/>
      <c r="G54" s="60" t="s">
        <v>205</v>
      </c>
      <c r="H54" s="57" t="s">
        <v>265</v>
      </c>
      <c r="I54" s="43" t="s">
        <v>266</v>
      </c>
      <c r="J54" s="57" t="s">
        <v>267</v>
      </c>
      <c r="K54" s="260"/>
      <c r="L54" s="260"/>
      <c r="M54" s="260"/>
      <c r="N54" s="260"/>
      <c r="O54" s="52">
        <v>0.5</v>
      </c>
      <c r="P54" s="78"/>
      <c r="Q54" s="78"/>
      <c r="R54" s="78"/>
      <c r="S54" s="78"/>
      <c r="T54" s="78"/>
      <c r="U54" s="78"/>
      <c r="V54" s="78"/>
      <c r="W54" s="52"/>
      <c r="X54" s="52"/>
      <c r="Y54" s="52"/>
      <c r="Z54" s="52"/>
      <c r="AA54" s="52">
        <v>0.5</v>
      </c>
      <c r="AB54" s="52"/>
      <c r="AC54" s="52"/>
      <c r="AD54" s="52"/>
      <c r="AE54" s="52"/>
      <c r="AF54" s="52"/>
      <c r="AG54" s="52"/>
      <c r="AH54" s="52"/>
      <c r="AI54" s="45">
        <f t="shared" si="0"/>
        <v>0</v>
      </c>
      <c r="AJ54" s="46">
        <f t="shared" si="5"/>
        <v>5.8823529411764705E-3</v>
      </c>
      <c r="AK54" s="170"/>
      <c r="AL54" s="67" t="s">
        <v>261</v>
      </c>
      <c r="AM54" s="68"/>
      <c r="AN54" s="71"/>
    </row>
    <row r="55" spans="1:40" ht="43.5" customHeight="1">
      <c r="A55" s="170"/>
      <c r="B55" s="170"/>
      <c r="C55" s="170"/>
      <c r="D55" s="170"/>
      <c r="E55" s="170"/>
      <c r="F55" s="170"/>
      <c r="G55" s="60" t="s">
        <v>205</v>
      </c>
      <c r="H55" s="57" t="s">
        <v>268</v>
      </c>
      <c r="I55" s="43" t="s">
        <v>269</v>
      </c>
      <c r="J55" s="57" t="s">
        <v>268</v>
      </c>
      <c r="K55" s="260"/>
      <c r="L55" s="260"/>
      <c r="M55" s="258">
        <v>0.25</v>
      </c>
      <c r="N55" s="258"/>
      <c r="O55" s="52"/>
      <c r="P55" s="52"/>
      <c r="Q55" s="52">
        <v>0.25</v>
      </c>
      <c r="R55" s="52"/>
      <c r="S55" s="52"/>
      <c r="T55" s="52"/>
      <c r="U55" s="52"/>
      <c r="V55" s="78"/>
      <c r="W55" s="52">
        <v>0.25</v>
      </c>
      <c r="X55" s="52"/>
      <c r="Y55" s="52"/>
      <c r="Z55" s="52"/>
      <c r="AA55" s="52"/>
      <c r="AB55" s="52"/>
      <c r="AC55" s="52">
        <v>0.25</v>
      </c>
      <c r="AD55" s="52"/>
      <c r="AE55" s="52"/>
      <c r="AF55" s="52"/>
      <c r="AG55" s="52"/>
      <c r="AH55" s="52"/>
      <c r="AI55" s="45">
        <f t="shared" si="0"/>
        <v>0</v>
      </c>
      <c r="AJ55" s="46">
        <f t="shared" si="5"/>
        <v>5.8823529411764705E-3</v>
      </c>
      <c r="AK55" s="170"/>
      <c r="AL55" s="67" t="s">
        <v>261</v>
      </c>
      <c r="AM55" s="77"/>
      <c r="AN55" s="61"/>
    </row>
    <row r="56" spans="1:40" ht="43.5" customHeight="1">
      <c r="A56" s="170"/>
      <c r="B56" s="171"/>
      <c r="C56" s="171"/>
      <c r="D56" s="171"/>
      <c r="E56" s="171"/>
      <c r="F56" s="171"/>
      <c r="G56" s="60" t="s">
        <v>205</v>
      </c>
      <c r="H56" s="79" t="s">
        <v>270</v>
      </c>
      <c r="I56" s="43" t="s">
        <v>271</v>
      </c>
      <c r="J56" s="80" t="s">
        <v>272</v>
      </c>
      <c r="K56" s="261"/>
      <c r="L56" s="261"/>
      <c r="M56" s="261"/>
      <c r="N56" s="261"/>
      <c r="O56" s="81"/>
      <c r="P56" s="81"/>
      <c r="Q56" s="81"/>
      <c r="R56" s="81"/>
      <c r="S56" s="81"/>
      <c r="T56" s="81"/>
      <c r="U56" s="82">
        <v>0.5</v>
      </c>
      <c r="V56" s="81"/>
      <c r="W56" s="81"/>
      <c r="X56" s="81"/>
      <c r="Y56" s="81"/>
      <c r="Z56" s="81"/>
      <c r="AA56" s="81"/>
      <c r="AB56" s="81"/>
      <c r="AC56" s="81"/>
      <c r="AD56" s="81"/>
      <c r="AE56" s="81"/>
      <c r="AF56" s="81"/>
      <c r="AG56" s="83">
        <v>0.5</v>
      </c>
      <c r="AH56" s="81"/>
      <c r="AI56" s="45">
        <f t="shared" si="0"/>
        <v>0</v>
      </c>
      <c r="AJ56" s="46">
        <f t="shared" si="5"/>
        <v>5.8823529411764705E-3</v>
      </c>
      <c r="AK56" s="171"/>
      <c r="AL56" s="67" t="s">
        <v>261</v>
      </c>
      <c r="AM56" s="68"/>
      <c r="AN56" s="71"/>
    </row>
    <row r="57" spans="1:40" ht="70.5" customHeight="1">
      <c r="A57" s="170"/>
      <c r="B57" s="190" t="s">
        <v>273</v>
      </c>
      <c r="C57" s="61">
        <v>6</v>
      </c>
      <c r="D57" s="57" t="s">
        <v>274</v>
      </c>
      <c r="E57" s="73" t="s">
        <v>275</v>
      </c>
      <c r="F57" s="73" t="s">
        <v>276</v>
      </c>
      <c r="G57" s="60" t="s">
        <v>277</v>
      </c>
      <c r="H57" s="57" t="s">
        <v>278</v>
      </c>
      <c r="I57" s="43" t="s">
        <v>279</v>
      </c>
      <c r="J57" s="57" t="s">
        <v>280</v>
      </c>
      <c r="K57" s="258"/>
      <c r="L57" s="258"/>
      <c r="M57" s="258"/>
      <c r="N57" s="258"/>
      <c r="O57" s="52"/>
      <c r="P57" s="52"/>
      <c r="Q57" s="52"/>
      <c r="R57" s="52"/>
      <c r="S57" s="52"/>
      <c r="T57" s="52"/>
      <c r="U57" s="52"/>
      <c r="V57" s="52"/>
      <c r="W57" s="52"/>
      <c r="X57" s="52"/>
      <c r="Y57" s="52">
        <v>1</v>
      </c>
      <c r="Z57" s="52"/>
      <c r="AA57" s="52"/>
      <c r="AB57" s="52"/>
      <c r="AC57" s="52"/>
      <c r="AD57" s="52"/>
      <c r="AE57" s="52"/>
      <c r="AF57" s="52"/>
      <c r="AG57" s="52"/>
      <c r="AH57" s="52"/>
      <c r="AI57" s="45">
        <f t="shared" si="0"/>
        <v>0</v>
      </c>
      <c r="AJ57" s="46">
        <f>$AK$57/1</f>
        <v>2.9411764705882353E-2</v>
      </c>
      <c r="AK57" s="74">
        <f t="shared" ref="AK57:AK58" si="6">0.5/17</f>
        <v>2.9411764705882353E-2</v>
      </c>
      <c r="AL57" s="84" t="s">
        <v>281</v>
      </c>
      <c r="AM57" s="53"/>
      <c r="AN57" s="49"/>
    </row>
    <row r="58" spans="1:40" ht="43.5" customHeight="1">
      <c r="A58" s="170"/>
      <c r="B58" s="170"/>
      <c r="C58" s="187">
        <v>7</v>
      </c>
      <c r="D58" s="192" t="s">
        <v>282</v>
      </c>
      <c r="E58" s="191" t="s">
        <v>283</v>
      </c>
      <c r="F58" s="191" t="s">
        <v>284</v>
      </c>
      <c r="G58" s="60" t="s">
        <v>285</v>
      </c>
      <c r="H58" s="85" t="s">
        <v>286</v>
      </c>
      <c r="I58" s="43" t="s">
        <v>287</v>
      </c>
      <c r="J58" s="86" t="s">
        <v>288</v>
      </c>
      <c r="K58" s="258"/>
      <c r="L58" s="258"/>
      <c r="M58" s="258"/>
      <c r="N58" s="258"/>
      <c r="O58" s="87"/>
      <c r="P58" s="87"/>
      <c r="Q58" s="87"/>
      <c r="R58" s="87"/>
      <c r="S58" s="87">
        <v>0.33329999999999999</v>
      </c>
      <c r="T58" s="87"/>
      <c r="U58" s="87"/>
      <c r="V58" s="87"/>
      <c r="W58" s="87"/>
      <c r="X58" s="87"/>
      <c r="Y58" s="87"/>
      <c r="Z58" s="87"/>
      <c r="AA58" s="87">
        <v>0.33300000000000002</v>
      </c>
      <c r="AB58" s="87"/>
      <c r="AC58" s="87"/>
      <c r="AD58" s="87"/>
      <c r="AE58" s="87"/>
      <c r="AF58" s="87"/>
      <c r="AG58" s="87">
        <v>0.33300000000000002</v>
      </c>
      <c r="AH58" s="87"/>
      <c r="AI58" s="45">
        <f t="shared" si="0"/>
        <v>0</v>
      </c>
      <c r="AJ58" s="46">
        <f t="shared" ref="AJ58:AJ71" si="7">$AK$58/14</f>
        <v>2.1008403361344537E-3</v>
      </c>
      <c r="AK58" s="201">
        <f t="shared" si="6"/>
        <v>2.9411764705882353E-2</v>
      </c>
      <c r="AL58" s="84" t="s">
        <v>289</v>
      </c>
      <c r="AM58" s="48"/>
      <c r="AN58" s="49"/>
    </row>
    <row r="59" spans="1:40" ht="63" customHeight="1">
      <c r="A59" s="170"/>
      <c r="B59" s="170"/>
      <c r="C59" s="170"/>
      <c r="D59" s="170"/>
      <c r="E59" s="170"/>
      <c r="F59" s="170"/>
      <c r="G59" s="60" t="s">
        <v>285</v>
      </c>
      <c r="H59" s="85" t="s">
        <v>290</v>
      </c>
      <c r="I59" s="43" t="s">
        <v>291</v>
      </c>
      <c r="J59" s="86" t="s">
        <v>292</v>
      </c>
      <c r="K59" s="259">
        <v>8.3299999999999999E-2</v>
      </c>
      <c r="L59" s="259"/>
      <c r="M59" s="259">
        <v>8.3299999999999999E-2</v>
      </c>
      <c r="N59" s="259"/>
      <c r="O59" s="88">
        <v>8.3299999999999999E-2</v>
      </c>
      <c r="P59" s="88"/>
      <c r="Q59" s="88">
        <v>8.3299999999999999E-2</v>
      </c>
      <c r="R59" s="88"/>
      <c r="S59" s="88">
        <v>8.3299999999999999E-2</v>
      </c>
      <c r="T59" s="88"/>
      <c r="U59" s="88">
        <v>8.3299999999999999E-2</v>
      </c>
      <c r="V59" s="88"/>
      <c r="W59" s="88">
        <v>8.3299999999999999E-2</v>
      </c>
      <c r="X59" s="88"/>
      <c r="Y59" s="88">
        <v>8.3299999999999999E-2</v>
      </c>
      <c r="Z59" s="88"/>
      <c r="AA59" s="88">
        <v>8.3299999999999999E-2</v>
      </c>
      <c r="AB59" s="88"/>
      <c r="AC59" s="88">
        <v>8.3299999999999999E-2</v>
      </c>
      <c r="AD59" s="88"/>
      <c r="AE59" s="88">
        <v>8.3299999999999999E-2</v>
      </c>
      <c r="AF59" s="88"/>
      <c r="AG59" s="88">
        <v>8.3699999999999997E-2</v>
      </c>
      <c r="AH59" s="87"/>
      <c r="AI59" s="45">
        <f t="shared" si="0"/>
        <v>0</v>
      </c>
      <c r="AJ59" s="46">
        <f t="shared" si="7"/>
        <v>2.1008403361344537E-3</v>
      </c>
      <c r="AK59" s="170"/>
      <c r="AL59" s="84" t="s">
        <v>289</v>
      </c>
      <c r="AM59" s="53"/>
      <c r="AN59" s="89"/>
    </row>
    <row r="60" spans="1:40" ht="43.5" customHeight="1">
      <c r="A60" s="170"/>
      <c r="B60" s="170"/>
      <c r="C60" s="170"/>
      <c r="D60" s="170"/>
      <c r="E60" s="170"/>
      <c r="F60" s="170"/>
      <c r="G60" s="60" t="s">
        <v>285</v>
      </c>
      <c r="H60" s="85" t="s">
        <v>293</v>
      </c>
      <c r="I60" s="43" t="s">
        <v>294</v>
      </c>
      <c r="J60" s="85" t="s">
        <v>295</v>
      </c>
      <c r="K60" s="258"/>
      <c r="L60" s="258"/>
      <c r="M60" s="258"/>
      <c r="N60" s="258"/>
      <c r="O60" s="87"/>
      <c r="P60" s="87"/>
      <c r="Q60" s="87"/>
      <c r="R60" s="87"/>
      <c r="S60" s="87">
        <v>0.33300000000000002</v>
      </c>
      <c r="T60" s="87"/>
      <c r="U60" s="87"/>
      <c r="V60" s="87"/>
      <c r="W60" s="87"/>
      <c r="X60" s="87"/>
      <c r="Y60" s="87"/>
      <c r="Z60" s="87"/>
      <c r="AA60" s="87">
        <v>0.33300000000000002</v>
      </c>
      <c r="AB60" s="87"/>
      <c r="AC60" s="87"/>
      <c r="AD60" s="87"/>
      <c r="AE60" s="87"/>
      <c r="AF60" s="87"/>
      <c r="AG60" s="87">
        <v>0.33400000000000002</v>
      </c>
      <c r="AH60" s="87"/>
      <c r="AI60" s="45"/>
      <c r="AJ60" s="46">
        <f t="shared" si="7"/>
        <v>2.1008403361344537E-3</v>
      </c>
      <c r="AK60" s="170"/>
      <c r="AL60" s="84" t="s">
        <v>289</v>
      </c>
      <c r="AM60" s="48"/>
      <c r="AN60" s="49"/>
    </row>
    <row r="61" spans="1:40" ht="43.5" customHeight="1">
      <c r="A61" s="170"/>
      <c r="B61" s="170"/>
      <c r="C61" s="170"/>
      <c r="D61" s="170"/>
      <c r="E61" s="170"/>
      <c r="F61" s="170"/>
      <c r="G61" s="60" t="s">
        <v>285</v>
      </c>
      <c r="H61" s="85" t="s">
        <v>296</v>
      </c>
      <c r="I61" s="43" t="s">
        <v>297</v>
      </c>
      <c r="J61" s="85" t="s">
        <v>298</v>
      </c>
      <c r="K61" s="258"/>
      <c r="L61" s="258"/>
      <c r="M61" s="258"/>
      <c r="N61" s="258"/>
      <c r="O61" s="87"/>
      <c r="P61" s="87"/>
      <c r="Q61" s="87"/>
      <c r="R61" s="87"/>
      <c r="S61" s="87">
        <v>1</v>
      </c>
      <c r="T61" s="87"/>
      <c r="U61" s="87"/>
      <c r="V61" s="87"/>
      <c r="W61" s="87"/>
      <c r="X61" s="87"/>
      <c r="Y61" s="87"/>
      <c r="Z61" s="87"/>
      <c r="AA61" s="87"/>
      <c r="AB61" s="87"/>
      <c r="AC61" s="87"/>
      <c r="AD61" s="87"/>
      <c r="AE61" s="87"/>
      <c r="AF61" s="87"/>
      <c r="AG61" s="87"/>
      <c r="AH61" s="87"/>
      <c r="AI61" s="45"/>
      <c r="AJ61" s="46">
        <f t="shared" si="7"/>
        <v>2.1008403361344537E-3</v>
      </c>
      <c r="AK61" s="170"/>
      <c r="AL61" s="84" t="s">
        <v>289</v>
      </c>
      <c r="AM61" s="48"/>
      <c r="AN61" s="49"/>
    </row>
    <row r="62" spans="1:40" ht="43.5" customHeight="1">
      <c r="A62" s="170"/>
      <c r="B62" s="170"/>
      <c r="C62" s="170"/>
      <c r="D62" s="170"/>
      <c r="E62" s="170"/>
      <c r="F62" s="170"/>
      <c r="G62" s="60" t="s">
        <v>285</v>
      </c>
      <c r="H62" s="85" t="s">
        <v>299</v>
      </c>
      <c r="I62" s="43" t="s">
        <v>300</v>
      </c>
      <c r="J62" s="85" t="s">
        <v>301</v>
      </c>
      <c r="K62" s="258"/>
      <c r="L62" s="258"/>
      <c r="M62" s="258"/>
      <c r="N62" s="258"/>
      <c r="O62" s="87"/>
      <c r="P62" s="87"/>
      <c r="Q62" s="87">
        <v>1</v>
      </c>
      <c r="R62" s="87"/>
      <c r="S62" s="87"/>
      <c r="T62" s="87"/>
      <c r="U62" s="87"/>
      <c r="V62" s="87"/>
      <c r="W62" s="87"/>
      <c r="X62" s="87"/>
      <c r="Y62" s="87"/>
      <c r="Z62" s="87"/>
      <c r="AA62" s="87"/>
      <c r="AB62" s="87"/>
      <c r="AC62" s="87"/>
      <c r="AD62" s="87"/>
      <c r="AE62" s="87"/>
      <c r="AF62" s="87"/>
      <c r="AG62" s="87"/>
      <c r="AH62" s="87"/>
      <c r="AI62" s="45"/>
      <c r="AJ62" s="46">
        <f t="shared" si="7"/>
        <v>2.1008403361344537E-3</v>
      </c>
      <c r="AK62" s="170"/>
      <c r="AL62" s="84" t="s">
        <v>289</v>
      </c>
      <c r="AM62" s="48"/>
      <c r="AN62" s="49"/>
    </row>
    <row r="63" spans="1:40" ht="43.5" customHeight="1">
      <c r="A63" s="170"/>
      <c r="B63" s="170"/>
      <c r="C63" s="170"/>
      <c r="D63" s="170"/>
      <c r="E63" s="170"/>
      <c r="F63" s="170"/>
      <c r="G63" s="60" t="s">
        <v>285</v>
      </c>
      <c r="H63" s="85" t="s">
        <v>302</v>
      </c>
      <c r="I63" s="43" t="s">
        <v>303</v>
      </c>
      <c r="J63" s="85" t="s">
        <v>304</v>
      </c>
      <c r="K63" s="258"/>
      <c r="L63" s="258"/>
      <c r="M63" s="258"/>
      <c r="N63" s="258"/>
      <c r="O63" s="87"/>
      <c r="P63" s="87"/>
      <c r="Q63" s="87"/>
      <c r="R63" s="87"/>
      <c r="S63" s="87">
        <v>0.33300000000000002</v>
      </c>
      <c r="T63" s="87"/>
      <c r="U63" s="87"/>
      <c r="V63" s="87"/>
      <c r="W63" s="87"/>
      <c r="X63" s="87"/>
      <c r="Y63" s="87"/>
      <c r="Z63" s="87"/>
      <c r="AA63" s="87">
        <v>0.33300000000000002</v>
      </c>
      <c r="AB63" s="87"/>
      <c r="AC63" s="87"/>
      <c r="AD63" s="87"/>
      <c r="AE63" s="87"/>
      <c r="AF63" s="87"/>
      <c r="AG63" s="87">
        <v>0.33300000000000002</v>
      </c>
      <c r="AH63" s="87"/>
      <c r="AI63" s="45"/>
      <c r="AJ63" s="46">
        <f t="shared" si="7"/>
        <v>2.1008403361344537E-3</v>
      </c>
      <c r="AK63" s="170"/>
      <c r="AL63" s="84" t="s">
        <v>289</v>
      </c>
      <c r="AM63" s="48"/>
      <c r="AN63" s="49"/>
    </row>
    <row r="64" spans="1:40" ht="43.5" customHeight="1">
      <c r="A64" s="170"/>
      <c r="B64" s="170"/>
      <c r="C64" s="170"/>
      <c r="D64" s="170"/>
      <c r="E64" s="170"/>
      <c r="F64" s="170"/>
      <c r="G64" s="60" t="s">
        <v>285</v>
      </c>
      <c r="H64" s="85" t="s">
        <v>305</v>
      </c>
      <c r="I64" s="43" t="s">
        <v>306</v>
      </c>
      <c r="J64" s="86" t="s">
        <v>307</v>
      </c>
      <c r="K64" s="258"/>
      <c r="L64" s="258"/>
      <c r="M64" s="258"/>
      <c r="N64" s="258"/>
      <c r="O64" s="87"/>
      <c r="P64" s="87"/>
      <c r="Q64" s="87"/>
      <c r="R64" s="87"/>
      <c r="S64" s="87">
        <v>0.33300000000000002</v>
      </c>
      <c r="T64" s="87"/>
      <c r="U64" s="87"/>
      <c r="V64" s="87"/>
      <c r="W64" s="87"/>
      <c r="X64" s="87"/>
      <c r="Y64" s="87"/>
      <c r="Z64" s="87"/>
      <c r="AA64" s="87">
        <v>0.33300000000000002</v>
      </c>
      <c r="AB64" s="87"/>
      <c r="AC64" s="87"/>
      <c r="AD64" s="87"/>
      <c r="AE64" s="87"/>
      <c r="AF64" s="87"/>
      <c r="AG64" s="87">
        <v>0.33300000000000002</v>
      </c>
      <c r="AH64" s="87"/>
      <c r="AI64" s="45"/>
      <c r="AJ64" s="46">
        <f t="shared" si="7"/>
        <v>2.1008403361344537E-3</v>
      </c>
      <c r="AK64" s="170"/>
      <c r="AL64" s="84" t="s">
        <v>289</v>
      </c>
      <c r="AM64" s="48"/>
      <c r="AN64" s="49"/>
    </row>
    <row r="65" spans="1:40" ht="43.5" customHeight="1">
      <c r="A65" s="170"/>
      <c r="B65" s="170"/>
      <c r="C65" s="170"/>
      <c r="D65" s="170"/>
      <c r="E65" s="170"/>
      <c r="F65" s="170"/>
      <c r="G65" s="60" t="s">
        <v>285</v>
      </c>
      <c r="H65" s="85" t="s">
        <v>308</v>
      </c>
      <c r="I65" s="43" t="s">
        <v>309</v>
      </c>
      <c r="J65" s="85" t="s">
        <v>310</v>
      </c>
      <c r="K65" s="258"/>
      <c r="L65" s="258"/>
      <c r="M65" s="258"/>
      <c r="N65" s="258"/>
      <c r="O65" s="87"/>
      <c r="P65" s="87"/>
      <c r="Q65" s="87"/>
      <c r="R65" s="87"/>
      <c r="S65" s="87">
        <v>0.33</v>
      </c>
      <c r="T65" s="87"/>
      <c r="U65" s="87"/>
      <c r="V65" s="87"/>
      <c r="W65" s="87"/>
      <c r="X65" s="87"/>
      <c r="Y65" s="87"/>
      <c r="Z65" s="87"/>
      <c r="AA65" s="87">
        <v>0.33</v>
      </c>
      <c r="AB65" s="87"/>
      <c r="AC65" s="87"/>
      <c r="AD65" s="87"/>
      <c r="AE65" s="87"/>
      <c r="AF65" s="87"/>
      <c r="AG65" s="87">
        <v>0.33</v>
      </c>
      <c r="AH65" s="87"/>
      <c r="AI65" s="45"/>
      <c r="AJ65" s="46">
        <f t="shared" si="7"/>
        <v>2.1008403361344537E-3</v>
      </c>
      <c r="AK65" s="170"/>
      <c r="AL65" s="84" t="s">
        <v>289</v>
      </c>
      <c r="AM65" s="48"/>
      <c r="AN65" s="49"/>
    </row>
    <row r="66" spans="1:40" ht="43.5" customHeight="1">
      <c r="A66" s="170"/>
      <c r="B66" s="170"/>
      <c r="C66" s="170"/>
      <c r="D66" s="170"/>
      <c r="E66" s="170"/>
      <c r="F66" s="170"/>
      <c r="G66" s="60" t="s">
        <v>285</v>
      </c>
      <c r="H66" s="85" t="s">
        <v>311</v>
      </c>
      <c r="I66" s="43" t="s">
        <v>312</v>
      </c>
      <c r="J66" s="85" t="s">
        <v>313</v>
      </c>
      <c r="K66" s="258"/>
      <c r="L66" s="258"/>
      <c r="M66" s="258"/>
      <c r="N66" s="258"/>
      <c r="O66" s="87"/>
      <c r="P66" s="87"/>
      <c r="Q66" s="87"/>
      <c r="R66" s="87"/>
      <c r="S66" s="87">
        <v>0.33</v>
      </c>
      <c r="T66" s="87"/>
      <c r="U66" s="87"/>
      <c r="V66" s="87"/>
      <c r="W66" s="87"/>
      <c r="X66" s="87"/>
      <c r="Y66" s="87"/>
      <c r="Z66" s="87"/>
      <c r="AA66" s="87">
        <v>0.33</v>
      </c>
      <c r="AB66" s="87"/>
      <c r="AC66" s="87"/>
      <c r="AD66" s="87"/>
      <c r="AE66" s="87"/>
      <c r="AF66" s="87"/>
      <c r="AG66" s="87">
        <v>0.33</v>
      </c>
      <c r="AH66" s="87"/>
      <c r="AI66" s="45"/>
      <c r="AJ66" s="46">
        <f t="shared" si="7"/>
        <v>2.1008403361344537E-3</v>
      </c>
      <c r="AK66" s="170"/>
      <c r="AL66" s="84" t="s">
        <v>289</v>
      </c>
      <c r="AM66" s="48"/>
      <c r="AN66" s="49"/>
    </row>
    <row r="67" spans="1:40" ht="43.5" customHeight="1">
      <c r="A67" s="170"/>
      <c r="B67" s="170"/>
      <c r="C67" s="170"/>
      <c r="D67" s="170"/>
      <c r="E67" s="170"/>
      <c r="F67" s="170"/>
      <c r="G67" s="60" t="s">
        <v>285</v>
      </c>
      <c r="H67" s="85" t="s">
        <v>314</v>
      </c>
      <c r="I67" s="43" t="s">
        <v>315</v>
      </c>
      <c r="J67" s="85" t="s">
        <v>316</v>
      </c>
      <c r="K67" s="258"/>
      <c r="L67" s="258"/>
      <c r="M67" s="258"/>
      <c r="N67" s="258"/>
      <c r="O67" s="87"/>
      <c r="P67" s="87"/>
      <c r="Q67" s="87"/>
      <c r="R67" s="87"/>
      <c r="S67" s="87">
        <v>0.33300000000000002</v>
      </c>
      <c r="T67" s="87"/>
      <c r="U67" s="87"/>
      <c r="V67" s="87"/>
      <c r="W67" s="87"/>
      <c r="X67" s="87"/>
      <c r="Y67" s="87"/>
      <c r="Z67" s="87"/>
      <c r="AA67" s="87">
        <v>0.33300000000000002</v>
      </c>
      <c r="AB67" s="87"/>
      <c r="AC67" s="87"/>
      <c r="AD67" s="87"/>
      <c r="AE67" s="87"/>
      <c r="AF67" s="87"/>
      <c r="AG67" s="87">
        <v>0.33300000000000002</v>
      </c>
      <c r="AH67" s="87"/>
      <c r="AI67" s="45"/>
      <c r="AJ67" s="46">
        <f t="shared" si="7"/>
        <v>2.1008403361344537E-3</v>
      </c>
      <c r="AK67" s="170"/>
      <c r="AL67" s="84" t="s">
        <v>289</v>
      </c>
      <c r="AM67" s="48"/>
      <c r="AN67" s="49"/>
    </row>
    <row r="68" spans="1:40" ht="43.5" customHeight="1">
      <c r="A68" s="170"/>
      <c r="B68" s="170"/>
      <c r="C68" s="170"/>
      <c r="D68" s="170"/>
      <c r="E68" s="170"/>
      <c r="F68" s="170"/>
      <c r="G68" s="60" t="s">
        <v>285</v>
      </c>
      <c r="H68" s="85" t="s">
        <v>317</v>
      </c>
      <c r="I68" s="43" t="s">
        <v>318</v>
      </c>
      <c r="J68" s="85" t="s">
        <v>319</v>
      </c>
      <c r="K68" s="258"/>
      <c r="L68" s="258"/>
      <c r="M68" s="258"/>
      <c r="N68" s="258"/>
      <c r="O68" s="87"/>
      <c r="P68" s="87"/>
      <c r="Q68" s="87"/>
      <c r="R68" s="87"/>
      <c r="S68" s="87">
        <v>0.33300000000000002</v>
      </c>
      <c r="T68" s="87"/>
      <c r="U68" s="87"/>
      <c r="V68" s="87"/>
      <c r="W68" s="87"/>
      <c r="X68" s="87"/>
      <c r="Y68" s="87"/>
      <c r="Z68" s="87"/>
      <c r="AA68" s="87">
        <v>0.33300000000000002</v>
      </c>
      <c r="AB68" s="87"/>
      <c r="AC68" s="87"/>
      <c r="AD68" s="87"/>
      <c r="AE68" s="87"/>
      <c r="AF68" s="87"/>
      <c r="AG68" s="87">
        <v>0.33300000000000002</v>
      </c>
      <c r="AH68" s="87"/>
      <c r="AI68" s="45"/>
      <c r="AJ68" s="46">
        <f t="shared" si="7"/>
        <v>2.1008403361344537E-3</v>
      </c>
      <c r="AK68" s="170"/>
      <c r="AL68" s="84" t="s">
        <v>289</v>
      </c>
      <c r="AM68" s="48"/>
      <c r="AN68" s="49"/>
    </row>
    <row r="69" spans="1:40" ht="43.5" customHeight="1">
      <c r="A69" s="170"/>
      <c r="B69" s="170"/>
      <c r="C69" s="170"/>
      <c r="D69" s="170"/>
      <c r="E69" s="170"/>
      <c r="F69" s="170"/>
      <c r="G69" s="60" t="s">
        <v>285</v>
      </c>
      <c r="H69" s="85" t="s">
        <v>320</v>
      </c>
      <c r="I69" s="43" t="s">
        <v>321</v>
      </c>
      <c r="J69" s="85" t="s">
        <v>322</v>
      </c>
      <c r="K69" s="258"/>
      <c r="L69" s="258"/>
      <c r="M69" s="258"/>
      <c r="N69" s="258"/>
      <c r="O69" s="87"/>
      <c r="P69" s="87"/>
      <c r="Q69" s="87"/>
      <c r="R69" s="87"/>
      <c r="S69" s="87"/>
      <c r="T69" s="87"/>
      <c r="U69" s="87">
        <v>0.5</v>
      </c>
      <c r="V69" s="87"/>
      <c r="W69" s="87"/>
      <c r="X69" s="87"/>
      <c r="Y69" s="87"/>
      <c r="Z69" s="87"/>
      <c r="AA69" s="87"/>
      <c r="AB69" s="87"/>
      <c r="AC69" s="87"/>
      <c r="AD69" s="87"/>
      <c r="AE69" s="87"/>
      <c r="AF69" s="87"/>
      <c r="AG69" s="87">
        <v>0.5</v>
      </c>
      <c r="AH69" s="87"/>
      <c r="AI69" s="45"/>
      <c r="AJ69" s="46">
        <f t="shared" si="7"/>
        <v>2.1008403361344537E-3</v>
      </c>
      <c r="AK69" s="170"/>
      <c r="AL69" s="84" t="s">
        <v>289</v>
      </c>
      <c r="AM69" s="48"/>
      <c r="AN69" s="49"/>
    </row>
    <row r="70" spans="1:40" ht="43.5" customHeight="1">
      <c r="A70" s="170"/>
      <c r="B70" s="170"/>
      <c r="C70" s="170"/>
      <c r="D70" s="170"/>
      <c r="E70" s="170"/>
      <c r="F70" s="170"/>
      <c r="G70" s="60" t="s">
        <v>285</v>
      </c>
      <c r="H70" s="85" t="s">
        <v>323</v>
      </c>
      <c r="I70" s="43" t="s">
        <v>324</v>
      </c>
      <c r="J70" s="85" t="s">
        <v>322</v>
      </c>
      <c r="K70" s="258"/>
      <c r="L70" s="258"/>
      <c r="M70" s="258"/>
      <c r="N70" s="258"/>
      <c r="O70" s="87"/>
      <c r="P70" s="87"/>
      <c r="Q70" s="87"/>
      <c r="R70" s="87"/>
      <c r="S70" s="87"/>
      <c r="T70" s="87"/>
      <c r="U70" s="87">
        <v>0.5</v>
      </c>
      <c r="V70" s="87"/>
      <c r="W70" s="87"/>
      <c r="X70" s="87"/>
      <c r="Y70" s="87"/>
      <c r="Z70" s="87"/>
      <c r="AA70" s="87"/>
      <c r="AB70" s="87"/>
      <c r="AC70" s="87"/>
      <c r="AD70" s="87"/>
      <c r="AE70" s="87"/>
      <c r="AF70" s="87"/>
      <c r="AG70" s="87">
        <v>0.5</v>
      </c>
      <c r="AH70" s="87"/>
      <c r="AI70" s="45">
        <f t="shared" ref="AI70:AI124" si="8">SUM(L70+N70+P70+R70+T70+V70+X70+Z70+AB70+AD70+AF70+AH70)</f>
        <v>0</v>
      </c>
      <c r="AJ70" s="46">
        <f t="shared" si="7"/>
        <v>2.1008403361344537E-3</v>
      </c>
      <c r="AK70" s="170"/>
      <c r="AL70" s="84" t="s">
        <v>289</v>
      </c>
      <c r="AM70" s="48"/>
      <c r="AN70" s="49"/>
    </row>
    <row r="71" spans="1:40" ht="43.5" customHeight="1">
      <c r="A71" s="170"/>
      <c r="B71" s="170"/>
      <c r="C71" s="171"/>
      <c r="D71" s="171"/>
      <c r="E71" s="171"/>
      <c r="F71" s="171"/>
      <c r="G71" s="60" t="s">
        <v>285</v>
      </c>
      <c r="H71" s="85" t="s">
        <v>325</v>
      </c>
      <c r="I71" s="43" t="s">
        <v>326</v>
      </c>
      <c r="J71" s="85" t="s">
        <v>327</v>
      </c>
      <c r="K71" s="258"/>
      <c r="L71" s="258"/>
      <c r="M71" s="258"/>
      <c r="N71" s="258"/>
      <c r="O71" s="87"/>
      <c r="P71" s="87"/>
      <c r="Q71" s="87"/>
      <c r="R71" s="87"/>
      <c r="S71" s="87">
        <v>0.33</v>
      </c>
      <c r="T71" s="87"/>
      <c r="U71" s="87"/>
      <c r="V71" s="87"/>
      <c r="W71" s="87"/>
      <c r="X71" s="87"/>
      <c r="Y71" s="87"/>
      <c r="Z71" s="87"/>
      <c r="AA71" s="87">
        <v>0.33</v>
      </c>
      <c r="AB71" s="87"/>
      <c r="AC71" s="87"/>
      <c r="AD71" s="87"/>
      <c r="AE71" s="87"/>
      <c r="AF71" s="87"/>
      <c r="AG71" s="87">
        <v>0.33</v>
      </c>
      <c r="AH71" s="87"/>
      <c r="AI71" s="45">
        <f t="shared" si="8"/>
        <v>0</v>
      </c>
      <c r="AJ71" s="46">
        <f t="shared" si="7"/>
        <v>2.1008403361344537E-3</v>
      </c>
      <c r="AK71" s="171"/>
      <c r="AL71" s="84" t="s">
        <v>289</v>
      </c>
      <c r="AM71" s="48"/>
      <c r="AN71" s="49"/>
    </row>
    <row r="72" spans="1:40" ht="43.5" customHeight="1">
      <c r="A72" s="170"/>
      <c r="B72" s="170"/>
      <c r="C72" s="61">
        <v>8</v>
      </c>
      <c r="D72" s="57" t="s">
        <v>328</v>
      </c>
      <c r="E72" s="73" t="s">
        <v>225</v>
      </c>
      <c r="F72" s="73" t="s">
        <v>329</v>
      </c>
      <c r="G72" s="60" t="s">
        <v>285</v>
      </c>
      <c r="H72" s="85" t="s">
        <v>330</v>
      </c>
      <c r="I72" s="43" t="s">
        <v>331</v>
      </c>
      <c r="J72" s="86" t="s">
        <v>307</v>
      </c>
      <c r="K72" s="258"/>
      <c r="L72" s="258"/>
      <c r="M72" s="258"/>
      <c r="N72" s="258"/>
      <c r="O72" s="52"/>
      <c r="P72" s="52"/>
      <c r="Q72" s="52"/>
      <c r="R72" s="52"/>
      <c r="S72" s="52">
        <v>0.33329999999999999</v>
      </c>
      <c r="T72" s="52"/>
      <c r="U72" s="52"/>
      <c r="V72" s="52"/>
      <c r="W72" s="52"/>
      <c r="X72" s="52"/>
      <c r="Y72" s="52"/>
      <c r="Z72" s="52"/>
      <c r="AA72" s="52">
        <v>0.33329999999999999</v>
      </c>
      <c r="AB72" s="52"/>
      <c r="AC72" s="52"/>
      <c r="AD72" s="52"/>
      <c r="AE72" s="52"/>
      <c r="AF72" s="52"/>
      <c r="AG72" s="52">
        <v>0.33300000000000002</v>
      </c>
      <c r="AH72" s="52"/>
      <c r="AI72" s="45">
        <f t="shared" si="8"/>
        <v>0</v>
      </c>
      <c r="AJ72" s="46">
        <f>$AK$72/1</f>
        <v>2.9411764705882353E-2</v>
      </c>
      <c r="AK72" s="90">
        <f t="shared" ref="AK72:AK73" si="9">0.5/17</f>
        <v>2.9411764705882353E-2</v>
      </c>
      <c r="AL72" s="84" t="s">
        <v>332</v>
      </c>
      <c r="AM72" s="48"/>
      <c r="AN72" s="49"/>
    </row>
    <row r="73" spans="1:40" ht="60" customHeight="1">
      <c r="A73" s="170"/>
      <c r="B73" s="170"/>
      <c r="C73" s="187">
        <v>9</v>
      </c>
      <c r="D73" s="192" t="s">
        <v>333</v>
      </c>
      <c r="E73" s="191" t="s">
        <v>257</v>
      </c>
      <c r="F73" s="191" t="s">
        <v>334</v>
      </c>
      <c r="G73" s="60" t="s">
        <v>205</v>
      </c>
      <c r="H73" s="57" t="s">
        <v>335</v>
      </c>
      <c r="I73" s="43" t="s">
        <v>336</v>
      </c>
      <c r="J73" s="57" t="s">
        <v>337</v>
      </c>
      <c r="K73" s="258"/>
      <c r="L73" s="258"/>
      <c r="M73" s="257"/>
      <c r="N73" s="258"/>
      <c r="O73" s="52">
        <v>1</v>
      </c>
      <c r="P73" s="52"/>
      <c r="Q73" s="52"/>
      <c r="R73" s="52"/>
      <c r="S73" s="52"/>
      <c r="T73" s="52"/>
      <c r="U73" s="52"/>
      <c r="V73" s="52"/>
      <c r="W73" s="52"/>
      <c r="X73" s="52"/>
      <c r="Y73" s="52"/>
      <c r="Z73" s="52"/>
      <c r="AA73" s="52"/>
      <c r="AB73" s="52"/>
      <c r="AC73" s="52"/>
      <c r="AD73" s="52"/>
      <c r="AE73" s="52"/>
      <c r="AF73" s="52"/>
      <c r="AG73" s="52"/>
      <c r="AH73" s="52"/>
      <c r="AI73" s="45">
        <f t="shared" si="8"/>
        <v>0</v>
      </c>
      <c r="AJ73" s="46">
        <f t="shared" ref="AJ73:AJ76" si="10">$AK$73/4</f>
        <v>7.3529411764705881E-3</v>
      </c>
      <c r="AK73" s="202">
        <f t="shared" si="9"/>
        <v>2.9411764705882353E-2</v>
      </c>
      <c r="AL73" s="84" t="s">
        <v>338</v>
      </c>
      <c r="AM73" s="53"/>
      <c r="AN73" s="89"/>
    </row>
    <row r="74" spans="1:40" ht="91.5" customHeight="1">
      <c r="A74" s="170"/>
      <c r="B74" s="170"/>
      <c r="C74" s="170"/>
      <c r="D74" s="170"/>
      <c r="E74" s="170"/>
      <c r="F74" s="170"/>
      <c r="G74" s="60" t="s">
        <v>205</v>
      </c>
      <c r="H74" s="61" t="s">
        <v>339</v>
      </c>
      <c r="I74" s="43" t="s">
        <v>340</v>
      </c>
      <c r="J74" s="57" t="s">
        <v>341</v>
      </c>
      <c r="K74" s="258"/>
      <c r="L74" s="258"/>
      <c r="M74" s="258"/>
      <c r="N74" s="258"/>
      <c r="O74" s="52">
        <v>0.3</v>
      </c>
      <c r="P74" s="52"/>
      <c r="Q74" s="52"/>
      <c r="R74" s="52"/>
      <c r="S74" s="52">
        <v>0.7</v>
      </c>
      <c r="T74" s="52"/>
      <c r="U74" s="52"/>
      <c r="V74" s="52"/>
      <c r="W74" s="52"/>
      <c r="X74" s="52"/>
      <c r="Y74" s="52"/>
      <c r="Z74" s="52"/>
      <c r="AA74" s="52"/>
      <c r="AB74" s="52"/>
      <c r="AC74" s="52"/>
      <c r="AD74" s="52"/>
      <c r="AE74" s="52"/>
      <c r="AF74" s="52"/>
      <c r="AG74" s="52"/>
      <c r="AH74" s="52"/>
      <c r="AI74" s="45">
        <f t="shared" si="8"/>
        <v>0</v>
      </c>
      <c r="AJ74" s="46">
        <f t="shared" si="10"/>
        <v>7.3529411764705881E-3</v>
      </c>
      <c r="AK74" s="170"/>
      <c r="AL74" s="84" t="s">
        <v>338</v>
      </c>
      <c r="AM74" s="53"/>
      <c r="AN74" s="49"/>
    </row>
    <row r="75" spans="1:40" ht="43.5" customHeight="1">
      <c r="A75" s="170"/>
      <c r="B75" s="170"/>
      <c r="C75" s="170"/>
      <c r="D75" s="170"/>
      <c r="E75" s="170"/>
      <c r="F75" s="170"/>
      <c r="G75" s="60" t="s">
        <v>205</v>
      </c>
      <c r="H75" s="57" t="s">
        <v>342</v>
      </c>
      <c r="I75" s="43" t="s">
        <v>343</v>
      </c>
      <c r="J75" s="57" t="s">
        <v>344</v>
      </c>
      <c r="K75" s="258"/>
      <c r="L75" s="258"/>
      <c r="M75" s="258"/>
      <c r="N75" s="258"/>
      <c r="O75" s="52"/>
      <c r="P75" s="52"/>
      <c r="Q75" s="52"/>
      <c r="R75" s="52"/>
      <c r="S75" s="52"/>
      <c r="T75" s="52"/>
      <c r="U75" s="52"/>
      <c r="V75" s="52"/>
      <c r="W75" s="52"/>
      <c r="X75" s="52"/>
      <c r="Y75" s="52"/>
      <c r="Z75" s="52"/>
      <c r="AA75" s="52"/>
      <c r="AB75" s="52"/>
      <c r="AC75" s="52"/>
      <c r="AD75" s="52"/>
      <c r="AE75" s="52">
        <v>1</v>
      </c>
      <c r="AF75" s="52"/>
      <c r="AG75" s="52"/>
      <c r="AH75" s="52"/>
      <c r="AI75" s="45">
        <f t="shared" si="8"/>
        <v>0</v>
      </c>
      <c r="AJ75" s="46">
        <f t="shared" si="10"/>
        <v>7.3529411764705881E-3</v>
      </c>
      <c r="AK75" s="170"/>
      <c r="AL75" s="84" t="s">
        <v>338</v>
      </c>
      <c r="AM75" s="53"/>
      <c r="AN75" s="49"/>
    </row>
    <row r="76" spans="1:40" ht="43.5" customHeight="1">
      <c r="A76" s="170"/>
      <c r="B76" s="170"/>
      <c r="C76" s="171"/>
      <c r="D76" s="171"/>
      <c r="E76" s="171"/>
      <c r="F76" s="171"/>
      <c r="G76" s="60" t="s">
        <v>205</v>
      </c>
      <c r="H76" s="57" t="s">
        <v>345</v>
      </c>
      <c r="I76" s="43" t="s">
        <v>346</v>
      </c>
      <c r="J76" s="57" t="s">
        <v>345</v>
      </c>
      <c r="K76" s="260"/>
      <c r="L76" s="260"/>
      <c r="M76" s="258">
        <v>0.25</v>
      </c>
      <c r="N76" s="258"/>
      <c r="O76" s="52"/>
      <c r="P76" s="52"/>
      <c r="Q76" s="52">
        <v>0.25</v>
      </c>
      <c r="R76" s="52"/>
      <c r="S76" s="52"/>
      <c r="T76" s="52"/>
      <c r="U76" s="52"/>
      <c r="V76" s="78"/>
      <c r="W76" s="52">
        <v>0.25</v>
      </c>
      <c r="X76" s="52"/>
      <c r="Y76" s="52"/>
      <c r="Z76" s="52"/>
      <c r="AA76" s="52"/>
      <c r="AB76" s="52"/>
      <c r="AC76" s="52">
        <v>0.25</v>
      </c>
      <c r="AD76" s="52"/>
      <c r="AE76" s="52"/>
      <c r="AF76" s="52"/>
      <c r="AG76" s="52"/>
      <c r="AH76" s="52"/>
      <c r="AI76" s="45">
        <f t="shared" si="8"/>
        <v>0</v>
      </c>
      <c r="AJ76" s="46">
        <f t="shared" si="10"/>
        <v>7.3529411764705881E-3</v>
      </c>
      <c r="AK76" s="171"/>
      <c r="AL76" s="84" t="s">
        <v>338</v>
      </c>
      <c r="AM76" s="77"/>
      <c r="AN76" s="89"/>
    </row>
    <row r="77" spans="1:40" ht="43.5" customHeight="1">
      <c r="A77" s="170"/>
      <c r="B77" s="170"/>
      <c r="C77" s="61">
        <v>10</v>
      </c>
      <c r="D77" s="57" t="s">
        <v>347</v>
      </c>
      <c r="E77" s="57" t="s">
        <v>257</v>
      </c>
      <c r="F77" s="73" t="s">
        <v>348</v>
      </c>
      <c r="G77" s="91" t="s">
        <v>349</v>
      </c>
      <c r="H77" s="61" t="s">
        <v>349</v>
      </c>
      <c r="I77" s="43"/>
      <c r="J77" s="61" t="s">
        <v>349</v>
      </c>
      <c r="K77" s="264"/>
      <c r="L77" s="264"/>
      <c r="M77" s="264"/>
      <c r="N77" s="264"/>
      <c r="O77" s="92"/>
      <c r="P77" s="92"/>
      <c r="Q77" s="92"/>
      <c r="R77" s="92"/>
      <c r="S77" s="92"/>
      <c r="T77" s="92"/>
      <c r="U77" s="92"/>
      <c r="V77" s="92"/>
      <c r="W77" s="92"/>
      <c r="X77" s="92"/>
      <c r="Y77" s="92"/>
      <c r="Z77" s="92"/>
      <c r="AA77" s="92"/>
      <c r="AB77" s="92"/>
      <c r="AC77" s="92"/>
      <c r="AD77" s="92"/>
      <c r="AE77" s="92"/>
      <c r="AF77" s="92"/>
      <c r="AG77" s="92"/>
      <c r="AH77" s="92"/>
      <c r="AI77" s="45">
        <f t="shared" si="8"/>
        <v>0</v>
      </c>
      <c r="AJ77" s="91" t="s">
        <v>349</v>
      </c>
      <c r="AK77" s="93"/>
      <c r="AL77" s="94" t="s">
        <v>349</v>
      </c>
      <c r="AM77" s="48"/>
      <c r="AN77" s="72"/>
    </row>
    <row r="78" spans="1:40" ht="43.5" customHeight="1">
      <c r="A78" s="170"/>
      <c r="B78" s="170"/>
      <c r="C78" s="187">
        <v>11</v>
      </c>
      <c r="D78" s="192" t="s">
        <v>350</v>
      </c>
      <c r="E78" s="191" t="s">
        <v>351</v>
      </c>
      <c r="F78" s="191" t="s">
        <v>352</v>
      </c>
      <c r="G78" s="60" t="s">
        <v>353</v>
      </c>
      <c r="H78" s="57" t="s">
        <v>354</v>
      </c>
      <c r="I78" s="43" t="s">
        <v>355</v>
      </c>
      <c r="J78" s="57" t="s">
        <v>356</v>
      </c>
      <c r="K78" s="259">
        <v>8.3299999999999999E-2</v>
      </c>
      <c r="L78" s="259"/>
      <c r="M78" s="259">
        <v>8.3299999999999999E-2</v>
      </c>
      <c r="N78" s="259"/>
      <c r="O78" s="45">
        <v>8.3299999999999999E-2</v>
      </c>
      <c r="P78" s="45"/>
      <c r="Q78" s="45">
        <v>8.3299999999999999E-2</v>
      </c>
      <c r="R78" s="45"/>
      <c r="S78" s="45">
        <v>8.3299999999999999E-2</v>
      </c>
      <c r="T78" s="45"/>
      <c r="U78" s="45">
        <v>8.3299999999999999E-2</v>
      </c>
      <c r="V78" s="45"/>
      <c r="W78" s="45">
        <v>8.3299999999999999E-2</v>
      </c>
      <c r="X78" s="45"/>
      <c r="Y78" s="45">
        <v>8.3299999999999999E-2</v>
      </c>
      <c r="Z78" s="45"/>
      <c r="AA78" s="45">
        <v>8.3299999999999999E-2</v>
      </c>
      <c r="AB78" s="45"/>
      <c r="AC78" s="45">
        <v>8.3299999999999999E-2</v>
      </c>
      <c r="AD78" s="45"/>
      <c r="AE78" s="45">
        <v>8.3299999999999999E-2</v>
      </c>
      <c r="AF78" s="45"/>
      <c r="AG78" s="45">
        <v>8.3699999999999997E-2</v>
      </c>
      <c r="AH78" s="45"/>
      <c r="AI78" s="45">
        <f t="shared" si="8"/>
        <v>0</v>
      </c>
      <c r="AJ78" s="46">
        <f t="shared" ref="AJ78:AJ85" si="11">$AK$78/8</f>
        <v>3.6764705882352941E-3</v>
      </c>
      <c r="AK78" s="201">
        <f>0.5/17</f>
        <v>2.9411764705882353E-2</v>
      </c>
      <c r="AL78" s="84" t="s">
        <v>357</v>
      </c>
      <c r="AM78" s="53"/>
      <c r="AN78" s="89"/>
    </row>
    <row r="79" spans="1:40" ht="43.5" customHeight="1">
      <c r="A79" s="170"/>
      <c r="B79" s="170"/>
      <c r="C79" s="170"/>
      <c r="D79" s="170"/>
      <c r="E79" s="170"/>
      <c r="F79" s="170"/>
      <c r="G79" s="60" t="s">
        <v>358</v>
      </c>
      <c r="H79" s="57" t="s">
        <v>359</v>
      </c>
      <c r="I79" s="43" t="s">
        <v>360</v>
      </c>
      <c r="J79" s="57" t="s">
        <v>356</v>
      </c>
      <c r="K79" s="259">
        <v>8.3299999999999999E-2</v>
      </c>
      <c r="L79" s="259"/>
      <c r="M79" s="259">
        <v>8.3299999999999999E-2</v>
      </c>
      <c r="N79" s="259"/>
      <c r="O79" s="45">
        <v>8.3299999999999999E-2</v>
      </c>
      <c r="P79" s="45"/>
      <c r="Q79" s="45">
        <v>8.3299999999999999E-2</v>
      </c>
      <c r="R79" s="45"/>
      <c r="S79" s="45">
        <v>8.3299999999999999E-2</v>
      </c>
      <c r="T79" s="45"/>
      <c r="U79" s="45">
        <v>8.3299999999999999E-2</v>
      </c>
      <c r="V79" s="45"/>
      <c r="W79" s="45">
        <v>8.3299999999999999E-2</v>
      </c>
      <c r="X79" s="45"/>
      <c r="Y79" s="45">
        <v>8.3299999999999999E-2</v>
      </c>
      <c r="Z79" s="45"/>
      <c r="AA79" s="45">
        <v>8.3299999999999999E-2</v>
      </c>
      <c r="AB79" s="45"/>
      <c r="AC79" s="45">
        <v>8.3299999999999999E-2</v>
      </c>
      <c r="AD79" s="45"/>
      <c r="AE79" s="45">
        <v>8.3299999999999999E-2</v>
      </c>
      <c r="AF79" s="45"/>
      <c r="AG79" s="45">
        <v>8.3699999999999997E-2</v>
      </c>
      <c r="AH79" s="45"/>
      <c r="AI79" s="45">
        <f t="shared" si="8"/>
        <v>0</v>
      </c>
      <c r="AJ79" s="46">
        <f t="shared" si="11"/>
        <v>3.6764705882352941E-3</v>
      </c>
      <c r="AK79" s="170"/>
      <c r="AL79" s="84" t="s">
        <v>357</v>
      </c>
      <c r="AM79" s="53"/>
      <c r="AN79" s="89"/>
    </row>
    <row r="80" spans="1:40" ht="43.5" customHeight="1">
      <c r="A80" s="170"/>
      <c r="B80" s="170"/>
      <c r="C80" s="170"/>
      <c r="D80" s="170"/>
      <c r="E80" s="170"/>
      <c r="F80" s="170"/>
      <c r="G80" s="60" t="s">
        <v>361</v>
      </c>
      <c r="H80" s="57" t="s">
        <v>362</v>
      </c>
      <c r="I80" s="43" t="s">
        <v>363</v>
      </c>
      <c r="J80" s="57" t="s">
        <v>364</v>
      </c>
      <c r="K80" s="259">
        <v>8.3299999999999999E-2</v>
      </c>
      <c r="L80" s="259"/>
      <c r="M80" s="259">
        <v>8.3299999999999999E-2</v>
      </c>
      <c r="N80" s="259"/>
      <c r="O80" s="45">
        <v>8.3299999999999999E-2</v>
      </c>
      <c r="P80" s="45"/>
      <c r="Q80" s="45">
        <v>8.3299999999999999E-2</v>
      </c>
      <c r="R80" s="45"/>
      <c r="S80" s="45">
        <v>8.3299999999999999E-2</v>
      </c>
      <c r="T80" s="45"/>
      <c r="U80" s="45">
        <v>8.3299999999999999E-2</v>
      </c>
      <c r="V80" s="45"/>
      <c r="W80" s="45">
        <v>8.3299999999999999E-2</v>
      </c>
      <c r="X80" s="45"/>
      <c r="Y80" s="45">
        <v>8.3299999999999999E-2</v>
      </c>
      <c r="Z80" s="45"/>
      <c r="AA80" s="45">
        <v>8.3299999999999999E-2</v>
      </c>
      <c r="AB80" s="45"/>
      <c r="AC80" s="45">
        <v>8.3299999999999999E-2</v>
      </c>
      <c r="AD80" s="45"/>
      <c r="AE80" s="45">
        <v>8.3299999999999999E-2</v>
      </c>
      <c r="AF80" s="45"/>
      <c r="AG80" s="45">
        <v>8.3699999999999997E-2</v>
      </c>
      <c r="AH80" s="45"/>
      <c r="AI80" s="45">
        <f t="shared" si="8"/>
        <v>0</v>
      </c>
      <c r="AJ80" s="46">
        <f t="shared" si="11"/>
        <v>3.6764705882352941E-3</v>
      </c>
      <c r="AK80" s="170"/>
      <c r="AL80" s="95" t="s">
        <v>357</v>
      </c>
      <c r="AM80" s="53"/>
      <c r="AN80" s="89"/>
    </row>
    <row r="81" spans="1:40" ht="43.5" customHeight="1">
      <c r="A81" s="170"/>
      <c r="B81" s="170"/>
      <c r="C81" s="170"/>
      <c r="D81" s="170"/>
      <c r="E81" s="170"/>
      <c r="F81" s="170"/>
      <c r="G81" s="60" t="s">
        <v>188</v>
      </c>
      <c r="H81" s="57" t="s">
        <v>362</v>
      </c>
      <c r="I81" s="43" t="s">
        <v>365</v>
      </c>
      <c r="J81" s="57" t="s">
        <v>366</v>
      </c>
      <c r="K81" s="258"/>
      <c r="L81" s="258"/>
      <c r="M81" s="258"/>
      <c r="N81" s="258"/>
      <c r="O81" s="52"/>
      <c r="P81" s="52"/>
      <c r="Q81" s="52"/>
      <c r="R81" s="52"/>
      <c r="S81" s="52"/>
      <c r="T81" s="52"/>
      <c r="U81" s="52"/>
      <c r="V81" s="52"/>
      <c r="W81" s="52">
        <v>0.3</v>
      </c>
      <c r="X81" s="52"/>
      <c r="Y81" s="52">
        <v>0.7</v>
      </c>
      <c r="Z81" s="52"/>
      <c r="AA81" s="52"/>
      <c r="AB81" s="52"/>
      <c r="AC81" s="52"/>
      <c r="AD81" s="52"/>
      <c r="AE81" s="52"/>
      <c r="AF81" s="52"/>
      <c r="AG81" s="52"/>
      <c r="AH81" s="52"/>
      <c r="AI81" s="45">
        <f t="shared" si="8"/>
        <v>0</v>
      </c>
      <c r="AJ81" s="46">
        <f t="shared" si="11"/>
        <v>3.6764705882352941E-3</v>
      </c>
      <c r="AK81" s="170"/>
      <c r="AL81" s="84" t="s">
        <v>357</v>
      </c>
      <c r="AM81" s="53"/>
      <c r="AN81" s="89"/>
    </row>
    <row r="82" spans="1:40" ht="43.5" customHeight="1">
      <c r="A82" s="170"/>
      <c r="B82" s="170"/>
      <c r="C82" s="170"/>
      <c r="D82" s="170"/>
      <c r="E82" s="170"/>
      <c r="F82" s="170"/>
      <c r="G82" s="60" t="s">
        <v>188</v>
      </c>
      <c r="H82" s="57" t="s">
        <v>367</v>
      </c>
      <c r="I82" s="43" t="s">
        <v>368</v>
      </c>
      <c r="J82" s="57" t="s">
        <v>369</v>
      </c>
      <c r="K82" s="258"/>
      <c r="L82" s="258"/>
      <c r="M82" s="258"/>
      <c r="N82" s="258"/>
      <c r="O82" s="52">
        <v>1</v>
      </c>
      <c r="P82" s="52"/>
      <c r="Q82" s="52"/>
      <c r="R82" s="52"/>
      <c r="S82" s="52"/>
      <c r="T82" s="52"/>
      <c r="U82" s="52"/>
      <c r="V82" s="52"/>
      <c r="W82" s="52"/>
      <c r="X82" s="52"/>
      <c r="Y82" s="52"/>
      <c r="Z82" s="52"/>
      <c r="AA82" s="52"/>
      <c r="AB82" s="52"/>
      <c r="AC82" s="52"/>
      <c r="AD82" s="52"/>
      <c r="AE82" s="52"/>
      <c r="AF82" s="52"/>
      <c r="AG82" s="52"/>
      <c r="AH82" s="52"/>
      <c r="AI82" s="45">
        <f t="shared" si="8"/>
        <v>0</v>
      </c>
      <c r="AJ82" s="46">
        <f t="shared" si="11"/>
        <v>3.6764705882352941E-3</v>
      </c>
      <c r="AK82" s="170"/>
      <c r="AL82" s="84" t="s">
        <v>357</v>
      </c>
      <c r="AM82" s="48"/>
      <c r="AN82" s="49"/>
    </row>
    <row r="83" spans="1:40" ht="43.5" customHeight="1">
      <c r="A83" s="170"/>
      <c r="B83" s="170"/>
      <c r="C83" s="170"/>
      <c r="D83" s="170"/>
      <c r="E83" s="170"/>
      <c r="F83" s="170"/>
      <c r="G83" s="60" t="s">
        <v>370</v>
      </c>
      <c r="H83" s="57" t="s">
        <v>371</v>
      </c>
      <c r="I83" s="43" t="s">
        <v>372</v>
      </c>
      <c r="J83" s="57" t="s">
        <v>373</v>
      </c>
      <c r="K83" s="259">
        <v>8.3299999999999999E-2</v>
      </c>
      <c r="L83" s="259"/>
      <c r="M83" s="259">
        <v>8.3299999999999999E-2</v>
      </c>
      <c r="N83" s="259"/>
      <c r="O83" s="45">
        <v>8.3299999999999999E-2</v>
      </c>
      <c r="P83" s="45"/>
      <c r="Q83" s="45">
        <v>8.3299999999999999E-2</v>
      </c>
      <c r="R83" s="45"/>
      <c r="S83" s="45">
        <v>8.3299999999999999E-2</v>
      </c>
      <c r="T83" s="45"/>
      <c r="U83" s="45">
        <v>8.3299999999999999E-2</v>
      </c>
      <c r="V83" s="45"/>
      <c r="W83" s="45">
        <v>8.3299999999999999E-2</v>
      </c>
      <c r="X83" s="45"/>
      <c r="Y83" s="45">
        <v>8.3299999999999999E-2</v>
      </c>
      <c r="Z83" s="45"/>
      <c r="AA83" s="45">
        <v>8.3299999999999999E-2</v>
      </c>
      <c r="AB83" s="45"/>
      <c r="AC83" s="45">
        <v>8.3299999999999999E-2</v>
      </c>
      <c r="AD83" s="45"/>
      <c r="AE83" s="45">
        <v>8.3299999999999999E-2</v>
      </c>
      <c r="AF83" s="45"/>
      <c r="AG83" s="45">
        <v>8.3699999999999997E-2</v>
      </c>
      <c r="AH83" s="45"/>
      <c r="AI83" s="45">
        <f t="shared" si="8"/>
        <v>0</v>
      </c>
      <c r="AJ83" s="46">
        <f t="shared" si="11"/>
        <v>3.6764705882352941E-3</v>
      </c>
      <c r="AK83" s="170"/>
      <c r="AL83" s="84" t="s">
        <v>357</v>
      </c>
      <c r="AM83" s="53"/>
      <c r="AN83" s="89"/>
    </row>
    <row r="84" spans="1:40" ht="43.5" customHeight="1">
      <c r="A84" s="170"/>
      <c r="B84" s="170"/>
      <c r="C84" s="170"/>
      <c r="D84" s="170"/>
      <c r="E84" s="170"/>
      <c r="F84" s="170"/>
      <c r="G84" s="60" t="s">
        <v>188</v>
      </c>
      <c r="H84" s="57" t="s">
        <v>374</v>
      </c>
      <c r="I84" s="43" t="s">
        <v>375</v>
      </c>
      <c r="J84" s="57" t="s">
        <v>376</v>
      </c>
      <c r="K84" s="258"/>
      <c r="L84" s="258"/>
      <c r="M84" s="258">
        <v>0.5</v>
      </c>
      <c r="N84" s="258"/>
      <c r="O84" s="52">
        <v>0.5</v>
      </c>
      <c r="P84" s="52"/>
      <c r="Q84" s="52"/>
      <c r="R84" s="52"/>
      <c r="S84" s="52"/>
      <c r="T84" s="52"/>
      <c r="U84" s="52"/>
      <c r="V84" s="52"/>
      <c r="W84" s="52"/>
      <c r="X84" s="52"/>
      <c r="Y84" s="52"/>
      <c r="Z84" s="52"/>
      <c r="AA84" s="52"/>
      <c r="AB84" s="52"/>
      <c r="AC84" s="52"/>
      <c r="AD84" s="52"/>
      <c r="AE84" s="52"/>
      <c r="AF84" s="52"/>
      <c r="AG84" s="52"/>
      <c r="AH84" s="52"/>
      <c r="AI84" s="45">
        <f t="shared" si="8"/>
        <v>0</v>
      </c>
      <c r="AJ84" s="46">
        <f t="shared" si="11"/>
        <v>3.6764705882352941E-3</v>
      </c>
      <c r="AK84" s="170"/>
      <c r="AL84" s="84" t="s">
        <v>357</v>
      </c>
      <c r="AM84" s="53"/>
      <c r="AN84" s="89"/>
    </row>
    <row r="85" spans="1:40" ht="43.5" customHeight="1">
      <c r="A85" s="170"/>
      <c r="B85" s="170"/>
      <c r="C85" s="171"/>
      <c r="D85" s="171"/>
      <c r="E85" s="171"/>
      <c r="F85" s="171"/>
      <c r="G85" s="60" t="s">
        <v>377</v>
      </c>
      <c r="H85" s="57" t="s">
        <v>378</v>
      </c>
      <c r="I85" s="43" t="s">
        <v>379</v>
      </c>
      <c r="J85" s="57" t="s">
        <v>380</v>
      </c>
      <c r="K85" s="258"/>
      <c r="L85" s="258"/>
      <c r="M85" s="258"/>
      <c r="N85" s="258"/>
      <c r="O85" s="52"/>
      <c r="P85" s="52"/>
      <c r="Q85" s="52">
        <v>1</v>
      </c>
      <c r="R85" s="52"/>
      <c r="S85" s="52"/>
      <c r="T85" s="52"/>
      <c r="U85" s="52"/>
      <c r="V85" s="52"/>
      <c r="W85" s="52"/>
      <c r="X85" s="52"/>
      <c r="Y85" s="52"/>
      <c r="Z85" s="52"/>
      <c r="AA85" s="52"/>
      <c r="AB85" s="52"/>
      <c r="AC85" s="52"/>
      <c r="AD85" s="52"/>
      <c r="AE85" s="52"/>
      <c r="AF85" s="52"/>
      <c r="AG85" s="52"/>
      <c r="AH85" s="52"/>
      <c r="AI85" s="45">
        <f t="shared" si="8"/>
        <v>0</v>
      </c>
      <c r="AJ85" s="46">
        <f t="shared" si="11"/>
        <v>3.6764705882352941E-3</v>
      </c>
      <c r="AK85" s="171"/>
      <c r="AL85" s="84" t="s">
        <v>357</v>
      </c>
      <c r="AM85" s="48"/>
      <c r="AN85" s="49"/>
    </row>
    <row r="86" spans="1:40" ht="43.5" customHeight="1">
      <c r="A86" s="170"/>
      <c r="B86" s="170"/>
      <c r="C86" s="187">
        <v>12</v>
      </c>
      <c r="D86" s="192" t="s">
        <v>381</v>
      </c>
      <c r="E86" s="191" t="s">
        <v>351</v>
      </c>
      <c r="F86" s="191" t="s">
        <v>382</v>
      </c>
      <c r="G86" s="60" t="s">
        <v>240</v>
      </c>
      <c r="H86" s="61" t="s">
        <v>383</v>
      </c>
      <c r="I86" s="43" t="s">
        <v>384</v>
      </c>
      <c r="J86" s="61" t="s">
        <v>385</v>
      </c>
      <c r="K86" s="258"/>
      <c r="L86" s="258"/>
      <c r="M86" s="259">
        <v>0.1666</v>
      </c>
      <c r="N86" s="259"/>
      <c r="O86" s="45"/>
      <c r="P86" s="45"/>
      <c r="Q86" s="45">
        <v>0.1666</v>
      </c>
      <c r="R86" s="45"/>
      <c r="S86" s="45"/>
      <c r="T86" s="45"/>
      <c r="U86" s="45">
        <v>0.1666</v>
      </c>
      <c r="V86" s="52"/>
      <c r="W86" s="52"/>
      <c r="X86" s="52"/>
      <c r="Y86" s="45">
        <v>0.1666</v>
      </c>
      <c r="Z86" s="52"/>
      <c r="AA86" s="52"/>
      <c r="AB86" s="52"/>
      <c r="AC86" s="45">
        <v>0.1666</v>
      </c>
      <c r="AD86" s="52"/>
      <c r="AE86" s="52"/>
      <c r="AF86" s="52"/>
      <c r="AG86" s="45">
        <v>0.1666</v>
      </c>
      <c r="AH86" s="52"/>
      <c r="AI86" s="45">
        <f t="shared" si="8"/>
        <v>0</v>
      </c>
      <c r="AJ86" s="46">
        <f t="shared" ref="AJ86:AJ89" si="12">$AK$86/4</f>
        <v>7.3529411764705881E-3</v>
      </c>
      <c r="AK86" s="201">
        <f>0.5/17</f>
        <v>2.9411764705882353E-2</v>
      </c>
      <c r="AL86" s="95" t="s">
        <v>386</v>
      </c>
      <c r="AM86" s="53"/>
      <c r="AN86" s="54"/>
    </row>
    <row r="87" spans="1:40" ht="43.5" customHeight="1">
      <c r="A87" s="170"/>
      <c r="B87" s="170"/>
      <c r="C87" s="170"/>
      <c r="D87" s="170"/>
      <c r="E87" s="170"/>
      <c r="F87" s="170"/>
      <c r="G87" s="60" t="s">
        <v>240</v>
      </c>
      <c r="H87" s="57" t="s">
        <v>387</v>
      </c>
      <c r="I87" s="43" t="s">
        <v>388</v>
      </c>
      <c r="J87" s="57" t="s">
        <v>389</v>
      </c>
      <c r="K87" s="258"/>
      <c r="L87" s="258"/>
      <c r="M87" s="258"/>
      <c r="N87" s="258"/>
      <c r="O87" s="52"/>
      <c r="P87" s="52"/>
      <c r="Q87" s="52"/>
      <c r="R87" s="52"/>
      <c r="S87" s="52"/>
      <c r="T87" s="52"/>
      <c r="U87" s="52"/>
      <c r="V87" s="52"/>
      <c r="W87" s="52">
        <v>0.5</v>
      </c>
      <c r="Y87" s="52"/>
      <c r="Z87" s="52"/>
      <c r="AA87" s="52"/>
      <c r="AB87" s="52"/>
      <c r="AC87" s="52"/>
      <c r="AD87" s="52"/>
      <c r="AE87" s="52"/>
      <c r="AF87" s="52"/>
      <c r="AG87" s="52">
        <v>0.5</v>
      </c>
      <c r="AH87" s="52"/>
      <c r="AI87" s="45">
        <f t="shared" si="8"/>
        <v>0</v>
      </c>
      <c r="AJ87" s="46">
        <f t="shared" si="12"/>
        <v>7.3529411764705881E-3</v>
      </c>
      <c r="AK87" s="170"/>
      <c r="AL87" s="84" t="s">
        <v>386</v>
      </c>
      <c r="AM87" s="48"/>
      <c r="AN87" s="49"/>
    </row>
    <row r="88" spans="1:40" ht="43.5" customHeight="1">
      <c r="A88" s="170"/>
      <c r="B88" s="170"/>
      <c r="C88" s="170"/>
      <c r="D88" s="170"/>
      <c r="E88" s="170"/>
      <c r="F88" s="170"/>
      <c r="G88" s="60" t="s">
        <v>240</v>
      </c>
      <c r="H88" s="57" t="s">
        <v>390</v>
      </c>
      <c r="I88" s="43" t="s">
        <v>391</v>
      </c>
      <c r="J88" s="61" t="s">
        <v>392</v>
      </c>
      <c r="K88" s="259"/>
      <c r="L88" s="258"/>
      <c r="M88" s="259"/>
      <c r="N88" s="259"/>
      <c r="O88" s="45"/>
      <c r="P88" s="45"/>
      <c r="Q88" s="45">
        <v>0.24990000000000001</v>
      </c>
      <c r="R88" s="45"/>
      <c r="S88" s="45"/>
      <c r="T88" s="45"/>
      <c r="U88" s="45"/>
      <c r="V88" s="45"/>
      <c r="W88" s="45"/>
      <c r="X88" s="45"/>
      <c r="Y88" s="45">
        <v>0.24990000000000001</v>
      </c>
      <c r="Z88" s="45"/>
      <c r="AA88" s="45"/>
      <c r="AB88" s="45"/>
      <c r="AC88" s="45"/>
      <c r="AD88" s="45"/>
      <c r="AE88" s="45"/>
      <c r="AF88" s="45"/>
      <c r="AG88" s="45">
        <v>0.24990000000000001</v>
      </c>
      <c r="AH88" s="52"/>
      <c r="AI88" s="45">
        <f t="shared" si="8"/>
        <v>0</v>
      </c>
      <c r="AJ88" s="46">
        <f t="shared" si="12"/>
        <v>7.3529411764705881E-3</v>
      </c>
      <c r="AK88" s="170"/>
      <c r="AL88" s="84" t="s">
        <v>386</v>
      </c>
      <c r="AM88" s="48"/>
      <c r="AN88" s="49"/>
    </row>
    <row r="89" spans="1:40" ht="63.75" customHeight="1">
      <c r="A89" s="170"/>
      <c r="B89" s="170"/>
      <c r="C89" s="171"/>
      <c r="D89" s="171"/>
      <c r="E89" s="171"/>
      <c r="F89" s="171"/>
      <c r="G89" s="60" t="s">
        <v>240</v>
      </c>
      <c r="H89" s="55" t="s">
        <v>393</v>
      </c>
      <c r="I89" s="43" t="s">
        <v>394</v>
      </c>
      <c r="J89" s="57" t="s">
        <v>395</v>
      </c>
      <c r="K89" s="258"/>
      <c r="L89" s="258"/>
      <c r="M89" s="258"/>
      <c r="N89" s="258"/>
      <c r="O89" s="52"/>
      <c r="P89" s="52"/>
      <c r="Q89" s="52"/>
      <c r="R89" s="52"/>
      <c r="S89" s="52"/>
      <c r="T89" s="52"/>
      <c r="U89" s="52"/>
      <c r="V89" s="52"/>
      <c r="W89" s="52"/>
      <c r="X89" s="52"/>
      <c r="Y89" s="52">
        <v>0.5</v>
      </c>
      <c r="Z89" s="52"/>
      <c r="AA89" s="52"/>
      <c r="AB89" s="52"/>
      <c r="AC89" s="52"/>
      <c r="AD89" s="52"/>
      <c r="AE89" s="52"/>
      <c r="AF89" s="52"/>
      <c r="AG89" s="52">
        <v>0.5</v>
      </c>
      <c r="AH89" s="52"/>
      <c r="AI89" s="45">
        <f t="shared" si="8"/>
        <v>0</v>
      </c>
      <c r="AJ89" s="46">
        <f t="shared" si="12"/>
        <v>7.3529411764705881E-3</v>
      </c>
      <c r="AK89" s="171"/>
      <c r="AL89" s="84" t="s">
        <v>386</v>
      </c>
      <c r="AM89" s="48"/>
      <c r="AN89" s="49"/>
    </row>
    <row r="90" spans="1:40" ht="43.5" customHeight="1">
      <c r="A90" s="170"/>
      <c r="B90" s="170"/>
      <c r="C90" s="187">
        <v>13</v>
      </c>
      <c r="D90" s="192" t="s">
        <v>396</v>
      </c>
      <c r="E90" s="191" t="s">
        <v>225</v>
      </c>
      <c r="F90" s="191" t="s">
        <v>397</v>
      </c>
      <c r="G90" s="60" t="s">
        <v>240</v>
      </c>
      <c r="H90" s="57" t="s">
        <v>398</v>
      </c>
      <c r="I90" s="70" t="s">
        <v>399</v>
      </c>
      <c r="J90" s="57" t="s">
        <v>400</v>
      </c>
      <c r="K90" s="258"/>
      <c r="L90" s="258"/>
      <c r="M90" s="258"/>
      <c r="N90" s="258"/>
      <c r="O90" s="52"/>
      <c r="P90" s="52"/>
      <c r="Q90" s="52"/>
      <c r="R90" s="52"/>
      <c r="S90" s="52"/>
      <c r="T90" s="52"/>
      <c r="U90" s="52"/>
      <c r="V90" s="52"/>
      <c r="W90" s="52">
        <v>1</v>
      </c>
      <c r="X90" s="52"/>
      <c r="Y90" s="52"/>
      <c r="Z90" s="52"/>
      <c r="AA90" s="52"/>
      <c r="AB90" s="52"/>
      <c r="AC90" s="52"/>
      <c r="AD90" s="52"/>
      <c r="AE90" s="52"/>
      <c r="AF90" s="52"/>
      <c r="AG90" s="52"/>
      <c r="AH90" s="52"/>
      <c r="AI90" s="45">
        <f t="shared" si="8"/>
        <v>0</v>
      </c>
      <c r="AJ90" s="46">
        <f t="shared" ref="AJ90:AJ93" si="13">$AK$90/4</f>
        <v>7.3529411764705881E-3</v>
      </c>
      <c r="AK90" s="202">
        <f>0.5/17</f>
        <v>2.9411764705882353E-2</v>
      </c>
      <c r="AL90" s="84" t="s">
        <v>401</v>
      </c>
      <c r="AM90" s="48"/>
      <c r="AN90" s="49"/>
    </row>
    <row r="91" spans="1:40" ht="43.5" customHeight="1">
      <c r="A91" s="170"/>
      <c r="B91" s="170"/>
      <c r="C91" s="170"/>
      <c r="D91" s="170"/>
      <c r="E91" s="170"/>
      <c r="F91" s="170"/>
      <c r="G91" s="60" t="s">
        <v>402</v>
      </c>
      <c r="H91" s="57" t="s">
        <v>403</v>
      </c>
      <c r="I91" s="70" t="s">
        <v>404</v>
      </c>
      <c r="J91" s="57" t="s">
        <v>405</v>
      </c>
      <c r="K91" s="258"/>
      <c r="L91" s="258"/>
      <c r="M91" s="258"/>
      <c r="N91" s="258"/>
      <c r="O91" s="52"/>
      <c r="P91" s="52"/>
      <c r="Q91" s="52"/>
      <c r="R91" s="52"/>
      <c r="S91" s="52">
        <v>0.5</v>
      </c>
      <c r="T91" s="52"/>
      <c r="U91" s="52"/>
      <c r="V91" s="52"/>
      <c r="W91" s="52"/>
      <c r="X91" s="52"/>
      <c r="Y91" s="52"/>
      <c r="Z91" s="52"/>
      <c r="AA91" s="52">
        <v>0.5</v>
      </c>
      <c r="AB91" s="52"/>
      <c r="AC91" s="52"/>
      <c r="AD91" s="52"/>
      <c r="AE91" s="52"/>
      <c r="AF91" s="52"/>
      <c r="AG91" s="52"/>
      <c r="AH91" s="52"/>
      <c r="AI91" s="45">
        <f t="shared" si="8"/>
        <v>0</v>
      </c>
      <c r="AJ91" s="46">
        <f t="shared" si="13"/>
        <v>7.3529411764705881E-3</v>
      </c>
      <c r="AK91" s="170"/>
      <c r="AL91" s="84" t="s">
        <v>401</v>
      </c>
      <c r="AM91" s="53"/>
      <c r="AN91" s="49"/>
    </row>
    <row r="92" spans="1:40" ht="43.5" customHeight="1">
      <c r="A92" s="170"/>
      <c r="B92" s="170"/>
      <c r="C92" s="170"/>
      <c r="D92" s="170"/>
      <c r="E92" s="170"/>
      <c r="F92" s="170"/>
      <c r="G92" s="60" t="s">
        <v>240</v>
      </c>
      <c r="H92" s="57" t="s">
        <v>406</v>
      </c>
      <c r="I92" s="43" t="s">
        <v>407</v>
      </c>
      <c r="J92" s="57" t="s">
        <v>408</v>
      </c>
      <c r="K92" s="258"/>
      <c r="L92" s="258"/>
      <c r="M92" s="258"/>
      <c r="N92" s="258"/>
      <c r="O92" s="52"/>
      <c r="P92" s="52"/>
      <c r="Q92" s="52">
        <v>0.24990000000000001</v>
      </c>
      <c r="R92" s="52"/>
      <c r="S92" s="52"/>
      <c r="T92" s="52"/>
      <c r="U92" s="52"/>
      <c r="V92" s="52"/>
      <c r="W92" s="52">
        <v>0.25</v>
      </c>
      <c r="X92" s="52"/>
      <c r="Y92" s="52"/>
      <c r="Z92" s="52"/>
      <c r="AA92" s="52"/>
      <c r="AB92" s="52"/>
      <c r="AC92" s="52">
        <v>0.25</v>
      </c>
      <c r="AD92" s="52"/>
      <c r="AE92" s="52"/>
      <c r="AF92" s="52"/>
      <c r="AG92" s="52">
        <v>1</v>
      </c>
      <c r="AH92" s="52"/>
      <c r="AI92" s="45">
        <f t="shared" si="8"/>
        <v>0</v>
      </c>
      <c r="AJ92" s="46">
        <f t="shared" si="13"/>
        <v>7.3529411764705881E-3</v>
      </c>
      <c r="AK92" s="170"/>
      <c r="AL92" s="84" t="s">
        <v>401</v>
      </c>
      <c r="AM92" s="48"/>
      <c r="AN92" s="49"/>
    </row>
    <row r="93" spans="1:40" ht="43.5" customHeight="1">
      <c r="A93" s="171"/>
      <c r="B93" s="171"/>
      <c r="C93" s="171"/>
      <c r="D93" s="171"/>
      <c r="E93" s="171"/>
      <c r="F93" s="171"/>
      <c r="G93" s="60" t="s">
        <v>240</v>
      </c>
      <c r="H93" s="57" t="s">
        <v>409</v>
      </c>
      <c r="I93" s="43" t="s">
        <v>410</v>
      </c>
      <c r="J93" s="57" t="s">
        <v>411</v>
      </c>
      <c r="K93" s="258"/>
      <c r="L93" s="258"/>
      <c r="M93" s="258"/>
      <c r="N93" s="258"/>
      <c r="O93" s="52"/>
      <c r="P93" s="52"/>
      <c r="Q93" s="52"/>
      <c r="R93" s="52"/>
      <c r="S93" s="52"/>
      <c r="T93" s="52"/>
      <c r="U93" s="52"/>
      <c r="V93" s="52"/>
      <c r="W93" s="52">
        <v>0.5</v>
      </c>
      <c r="X93" s="52"/>
      <c r="Y93" s="52"/>
      <c r="Z93" s="52"/>
      <c r="AA93" s="52"/>
      <c r="AB93" s="52"/>
      <c r="AC93" s="52"/>
      <c r="AD93" s="52"/>
      <c r="AE93" s="52"/>
      <c r="AF93" s="52"/>
      <c r="AG93" s="52">
        <v>0.5</v>
      </c>
      <c r="AH93" s="52"/>
      <c r="AI93" s="45">
        <f t="shared" si="8"/>
        <v>0</v>
      </c>
      <c r="AJ93" s="46">
        <f t="shared" si="13"/>
        <v>7.3529411764705881E-3</v>
      </c>
      <c r="AK93" s="171"/>
      <c r="AL93" s="84" t="s">
        <v>401</v>
      </c>
      <c r="AM93" s="48"/>
      <c r="AN93" s="49"/>
    </row>
    <row r="94" spans="1:40" ht="43.5" customHeight="1">
      <c r="A94" s="193" t="s">
        <v>412</v>
      </c>
      <c r="B94" s="190" t="s">
        <v>413</v>
      </c>
      <c r="C94" s="187">
        <v>14</v>
      </c>
      <c r="D94" s="192" t="s">
        <v>414</v>
      </c>
      <c r="E94" s="191" t="s">
        <v>225</v>
      </c>
      <c r="F94" s="191" t="s">
        <v>415</v>
      </c>
      <c r="G94" s="60" t="s">
        <v>277</v>
      </c>
      <c r="H94" s="57" t="s">
        <v>416</v>
      </c>
      <c r="I94" s="43" t="s">
        <v>417</v>
      </c>
      <c r="J94" s="61" t="s">
        <v>239</v>
      </c>
      <c r="K94" s="258"/>
      <c r="L94" s="258"/>
      <c r="M94" s="258"/>
      <c r="N94" s="258"/>
      <c r="O94" s="52"/>
      <c r="P94" s="52"/>
      <c r="Q94" s="52"/>
      <c r="R94" s="52"/>
      <c r="S94" s="52"/>
      <c r="T94" s="52"/>
      <c r="U94" s="52"/>
      <c r="V94" s="52"/>
      <c r="W94" s="52"/>
      <c r="X94" s="52"/>
      <c r="Y94" s="52">
        <v>1</v>
      </c>
      <c r="Z94" s="52"/>
      <c r="AA94" s="52"/>
      <c r="AB94" s="52"/>
      <c r="AC94" s="52"/>
      <c r="AD94" s="52"/>
      <c r="AE94" s="52"/>
      <c r="AF94" s="52"/>
      <c r="AG94" s="52"/>
      <c r="AH94" s="52"/>
      <c r="AI94" s="45">
        <f t="shared" si="8"/>
        <v>0</v>
      </c>
      <c r="AJ94" s="46">
        <f t="shared" ref="AJ94:AJ96" si="14">$AK$94/3</f>
        <v>9.8039215686274508E-3</v>
      </c>
      <c r="AK94" s="201">
        <f>0.5/17</f>
        <v>2.9411764705882353E-2</v>
      </c>
      <c r="AL94" s="84" t="s">
        <v>418</v>
      </c>
      <c r="AM94" s="53"/>
      <c r="AN94" s="49"/>
    </row>
    <row r="95" spans="1:40" ht="43.5" customHeight="1">
      <c r="A95" s="170"/>
      <c r="B95" s="170"/>
      <c r="C95" s="170"/>
      <c r="D95" s="170"/>
      <c r="E95" s="170"/>
      <c r="F95" s="170"/>
      <c r="G95" s="60" t="s">
        <v>419</v>
      </c>
      <c r="H95" s="57" t="s">
        <v>420</v>
      </c>
      <c r="I95" s="43" t="s">
        <v>421</v>
      </c>
      <c r="J95" s="57" t="s">
        <v>422</v>
      </c>
      <c r="K95" s="258"/>
      <c r="L95" s="258"/>
      <c r="M95" s="258"/>
      <c r="N95" s="258"/>
      <c r="O95" s="52">
        <v>0.5</v>
      </c>
      <c r="P95" s="52"/>
      <c r="Q95" s="52"/>
      <c r="R95" s="52"/>
      <c r="S95" s="52"/>
      <c r="T95" s="52"/>
      <c r="U95" s="52"/>
      <c r="V95" s="52"/>
      <c r="W95" s="52"/>
      <c r="X95" s="52">
        <v>0.5</v>
      </c>
      <c r="Y95" s="52"/>
      <c r="Z95" s="52"/>
      <c r="AA95" s="52"/>
      <c r="AB95" s="52"/>
      <c r="AC95" s="52">
        <v>0.5</v>
      </c>
      <c r="AD95" s="52"/>
      <c r="AE95" s="52"/>
      <c r="AF95" s="52"/>
      <c r="AG95" s="52"/>
      <c r="AH95" s="52"/>
      <c r="AI95" s="45">
        <f t="shared" si="8"/>
        <v>0.5</v>
      </c>
      <c r="AJ95" s="46">
        <f t="shared" si="14"/>
        <v>9.8039215686274508E-3</v>
      </c>
      <c r="AK95" s="170"/>
      <c r="AL95" s="84" t="s">
        <v>418</v>
      </c>
      <c r="AM95" s="48"/>
      <c r="AN95" s="49"/>
    </row>
    <row r="96" spans="1:40" ht="43.5" customHeight="1">
      <c r="A96" s="170"/>
      <c r="B96" s="171"/>
      <c r="C96" s="171"/>
      <c r="D96" s="171"/>
      <c r="E96" s="171"/>
      <c r="F96" s="171"/>
      <c r="G96" s="60" t="s">
        <v>423</v>
      </c>
      <c r="H96" s="61" t="s">
        <v>424</v>
      </c>
      <c r="I96" s="43" t="s">
        <v>425</v>
      </c>
      <c r="J96" s="61" t="s">
        <v>426</v>
      </c>
      <c r="K96" s="259">
        <v>8.3299999999999999E-2</v>
      </c>
      <c r="L96" s="259"/>
      <c r="M96" s="259">
        <v>8.3299999999999999E-2</v>
      </c>
      <c r="N96" s="259"/>
      <c r="O96" s="45">
        <v>8.3299999999999999E-2</v>
      </c>
      <c r="P96" s="45"/>
      <c r="Q96" s="45">
        <v>8.3299999999999999E-2</v>
      </c>
      <c r="R96" s="45"/>
      <c r="S96" s="45">
        <v>8.3299999999999999E-2</v>
      </c>
      <c r="T96" s="45"/>
      <c r="U96" s="45">
        <v>8.3299999999999999E-2</v>
      </c>
      <c r="V96" s="45"/>
      <c r="W96" s="45">
        <v>8.3299999999999999E-2</v>
      </c>
      <c r="X96" s="45"/>
      <c r="Y96" s="45">
        <v>8.3299999999999999E-2</v>
      </c>
      <c r="Z96" s="45"/>
      <c r="AA96" s="45">
        <v>8.3299999999999999E-2</v>
      </c>
      <c r="AB96" s="45"/>
      <c r="AC96" s="45">
        <v>8.3299999999999999E-2</v>
      </c>
      <c r="AD96" s="45"/>
      <c r="AE96" s="45">
        <v>8.3299999999999999E-2</v>
      </c>
      <c r="AF96" s="45"/>
      <c r="AG96" s="45">
        <v>8.3699999999999997E-2</v>
      </c>
      <c r="AH96" s="45"/>
      <c r="AI96" s="45">
        <f t="shared" si="8"/>
        <v>0</v>
      </c>
      <c r="AJ96" s="46">
        <f t="shared" si="14"/>
        <v>9.8039215686274508E-3</v>
      </c>
      <c r="AK96" s="171"/>
      <c r="AL96" s="95" t="s">
        <v>418</v>
      </c>
      <c r="AM96" s="53"/>
      <c r="AN96" s="89"/>
    </row>
    <row r="97" spans="1:40" ht="43.5" customHeight="1">
      <c r="A97" s="170"/>
      <c r="B97" s="190" t="s">
        <v>427</v>
      </c>
      <c r="C97" s="187">
        <v>15</v>
      </c>
      <c r="D97" s="192" t="s">
        <v>428</v>
      </c>
      <c r="E97" s="191" t="s">
        <v>429</v>
      </c>
      <c r="F97" s="191" t="s">
        <v>430</v>
      </c>
      <c r="G97" s="60" t="s">
        <v>277</v>
      </c>
      <c r="H97" s="57" t="s">
        <v>431</v>
      </c>
      <c r="I97" s="43" t="s">
        <v>432</v>
      </c>
      <c r="J97" s="57" t="s">
        <v>433</v>
      </c>
      <c r="K97" s="258"/>
      <c r="L97" s="258"/>
      <c r="M97" s="258">
        <v>0.5</v>
      </c>
      <c r="N97" s="258"/>
      <c r="O97" s="52"/>
      <c r="P97" s="52"/>
      <c r="Q97" s="52"/>
      <c r="R97" s="52"/>
      <c r="S97" s="52"/>
      <c r="T97" s="52"/>
      <c r="U97" s="52"/>
      <c r="V97" s="52"/>
      <c r="W97" s="52"/>
      <c r="X97" s="52"/>
      <c r="Y97" s="52"/>
      <c r="Z97" s="52"/>
      <c r="AA97" s="52">
        <v>0.5</v>
      </c>
      <c r="AB97" s="52"/>
      <c r="AC97" s="52"/>
      <c r="AD97" s="52"/>
      <c r="AE97" s="52"/>
      <c r="AF97" s="52"/>
      <c r="AG97" s="52"/>
      <c r="AH97" s="52"/>
      <c r="AI97" s="45">
        <f t="shared" si="8"/>
        <v>0</v>
      </c>
      <c r="AJ97" s="46">
        <f t="shared" ref="AJ97:AJ103" si="15">$AK$97/7</f>
        <v>4.2016806722689074E-3</v>
      </c>
      <c r="AK97" s="201">
        <f>0.5/17</f>
        <v>2.9411764705882353E-2</v>
      </c>
      <c r="AL97" s="95" t="s">
        <v>434</v>
      </c>
      <c r="AM97" s="53"/>
      <c r="AN97" s="89"/>
    </row>
    <row r="98" spans="1:40" ht="65.25" customHeight="1">
      <c r="A98" s="170"/>
      <c r="B98" s="170"/>
      <c r="C98" s="170"/>
      <c r="D98" s="170"/>
      <c r="E98" s="170"/>
      <c r="F98" s="170"/>
      <c r="G98" s="60" t="s">
        <v>188</v>
      </c>
      <c r="H98" s="57" t="s">
        <v>435</v>
      </c>
      <c r="I98" s="43" t="s">
        <v>436</v>
      </c>
      <c r="J98" s="57" t="s">
        <v>437</v>
      </c>
      <c r="K98" s="259">
        <v>8.3299999999999999E-2</v>
      </c>
      <c r="L98" s="259"/>
      <c r="M98" s="259">
        <v>8.3299999999999999E-2</v>
      </c>
      <c r="N98" s="258"/>
      <c r="O98" s="45">
        <v>8.3299999999999999E-2</v>
      </c>
      <c r="P98" s="52"/>
      <c r="Q98" s="45">
        <v>8.3299999999999999E-2</v>
      </c>
      <c r="R98" s="52"/>
      <c r="S98" s="45">
        <v>8.3299999999999999E-2</v>
      </c>
      <c r="T98" s="52"/>
      <c r="U98" s="45">
        <v>8.3299999999999999E-2</v>
      </c>
      <c r="V98" s="52"/>
      <c r="W98" s="45">
        <v>8.3299999999999999E-2</v>
      </c>
      <c r="X98" s="52"/>
      <c r="Y98" s="45">
        <v>8.3299999999999999E-2</v>
      </c>
      <c r="Z98" s="52"/>
      <c r="AA98" s="45">
        <v>8.3299999999999999E-2</v>
      </c>
      <c r="AB98" s="52"/>
      <c r="AC98" s="45">
        <v>8.3299999999999999E-2</v>
      </c>
      <c r="AD98" s="52"/>
      <c r="AE98" s="45">
        <v>8.3299999999999999E-2</v>
      </c>
      <c r="AF98" s="52"/>
      <c r="AG98" s="45">
        <v>8.3299999999999999E-2</v>
      </c>
      <c r="AH98" s="52"/>
      <c r="AI98" s="45">
        <f t="shared" si="8"/>
        <v>0</v>
      </c>
      <c r="AJ98" s="46">
        <f t="shared" si="15"/>
        <v>4.2016806722689074E-3</v>
      </c>
      <c r="AK98" s="170"/>
      <c r="AL98" s="84" t="s">
        <v>434</v>
      </c>
      <c r="AM98" s="53"/>
      <c r="AN98" s="49"/>
    </row>
    <row r="99" spans="1:40" ht="65.25" customHeight="1">
      <c r="A99" s="170"/>
      <c r="B99" s="170"/>
      <c r="C99" s="170"/>
      <c r="D99" s="170"/>
      <c r="E99" s="170"/>
      <c r="F99" s="170"/>
      <c r="G99" s="60" t="s">
        <v>240</v>
      </c>
      <c r="H99" s="57" t="s">
        <v>438</v>
      </c>
      <c r="I99" s="43" t="s">
        <v>439</v>
      </c>
      <c r="J99" s="57" t="s">
        <v>408</v>
      </c>
      <c r="K99" s="258"/>
      <c r="L99" s="258"/>
      <c r="M99" s="258"/>
      <c r="N99" s="258"/>
      <c r="O99" s="52"/>
      <c r="P99" s="52"/>
      <c r="Q99" s="52">
        <v>0.24990000000000001</v>
      </c>
      <c r="R99" s="52"/>
      <c r="S99" s="52"/>
      <c r="T99" s="52"/>
      <c r="U99" s="52"/>
      <c r="V99" s="52"/>
      <c r="W99" s="52">
        <v>0.25</v>
      </c>
      <c r="X99" s="52"/>
      <c r="Y99" s="52"/>
      <c r="Z99" s="52"/>
      <c r="AA99" s="52"/>
      <c r="AB99" s="52"/>
      <c r="AC99" s="52">
        <v>0.25</v>
      </c>
      <c r="AD99" s="52"/>
      <c r="AE99" s="52"/>
      <c r="AF99" s="52"/>
      <c r="AG99" s="52">
        <v>0.25</v>
      </c>
      <c r="AH99" s="52"/>
      <c r="AI99" s="45">
        <f t="shared" si="8"/>
        <v>0</v>
      </c>
      <c r="AJ99" s="46">
        <f t="shared" si="15"/>
        <v>4.2016806722689074E-3</v>
      </c>
      <c r="AK99" s="170"/>
      <c r="AL99" s="84" t="s">
        <v>434</v>
      </c>
      <c r="AM99" s="48"/>
      <c r="AN99" s="49"/>
    </row>
    <row r="100" spans="1:40" ht="65.25" customHeight="1">
      <c r="A100" s="170"/>
      <c r="B100" s="170"/>
      <c r="C100" s="170"/>
      <c r="D100" s="170"/>
      <c r="E100" s="170"/>
      <c r="F100" s="170"/>
      <c r="G100" s="60" t="s">
        <v>205</v>
      </c>
      <c r="H100" s="57" t="s">
        <v>440</v>
      </c>
      <c r="I100" s="43" t="s">
        <v>441</v>
      </c>
      <c r="J100" s="57" t="s">
        <v>442</v>
      </c>
      <c r="K100" s="260"/>
      <c r="L100" s="260"/>
      <c r="M100" s="258">
        <v>0.25</v>
      </c>
      <c r="N100" s="258"/>
      <c r="O100" s="52"/>
      <c r="P100" s="52"/>
      <c r="Q100" s="52">
        <v>0.25</v>
      </c>
      <c r="R100" s="52"/>
      <c r="S100" s="52"/>
      <c r="T100" s="52"/>
      <c r="U100" s="52"/>
      <c r="V100" s="78"/>
      <c r="W100" s="52">
        <v>0.25</v>
      </c>
      <c r="X100" s="52"/>
      <c r="Y100" s="52"/>
      <c r="Z100" s="52"/>
      <c r="AA100" s="52"/>
      <c r="AB100" s="52"/>
      <c r="AC100" s="52">
        <v>0.25</v>
      </c>
      <c r="AD100" s="52"/>
      <c r="AE100" s="52"/>
      <c r="AF100" s="52"/>
      <c r="AG100" s="52"/>
      <c r="AH100" s="52"/>
      <c r="AI100" s="45">
        <f t="shared" si="8"/>
        <v>0</v>
      </c>
      <c r="AJ100" s="46">
        <f t="shared" si="15"/>
        <v>4.2016806722689074E-3</v>
      </c>
      <c r="AK100" s="170"/>
      <c r="AL100" s="84" t="s">
        <v>434</v>
      </c>
      <c r="AM100" s="53"/>
      <c r="AN100" s="89"/>
    </row>
    <row r="101" spans="1:40" ht="43.5" customHeight="1">
      <c r="A101" s="170"/>
      <c r="B101" s="170"/>
      <c r="C101" s="170"/>
      <c r="D101" s="170"/>
      <c r="E101" s="170"/>
      <c r="F101" s="170"/>
      <c r="G101" s="60" t="s">
        <v>240</v>
      </c>
      <c r="H101" s="57" t="s">
        <v>443</v>
      </c>
      <c r="I101" s="43" t="s">
        <v>444</v>
      </c>
      <c r="J101" s="61"/>
      <c r="K101" s="258"/>
      <c r="L101" s="258"/>
      <c r="M101" s="258"/>
      <c r="N101" s="258"/>
      <c r="O101" s="52"/>
      <c r="P101" s="52"/>
      <c r="Q101" s="52"/>
      <c r="R101" s="52"/>
      <c r="S101" s="52"/>
      <c r="T101" s="52"/>
      <c r="U101" s="52"/>
      <c r="V101" s="52"/>
      <c r="W101" s="52"/>
      <c r="X101" s="52"/>
      <c r="Y101" s="52"/>
      <c r="Z101" s="52"/>
      <c r="AA101" s="52"/>
      <c r="AB101" s="52"/>
      <c r="AC101" s="52"/>
      <c r="AD101" s="52"/>
      <c r="AE101" s="52"/>
      <c r="AF101" s="52"/>
      <c r="AG101" s="52"/>
      <c r="AH101" s="52"/>
      <c r="AI101" s="45">
        <f t="shared" si="8"/>
        <v>0</v>
      </c>
      <c r="AJ101" s="46">
        <f t="shared" si="15"/>
        <v>4.2016806722689074E-3</v>
      </c>
      <c r="AK101" s="170"/>
      <c r="AL101" s="84" t="s">
        <v>434</v>
      </c>
      <c r="AM101" s="48"/>
      <c r="AN101" s="49"/>
    </row>
    <row r="102" spans="1:40" ht="43.5" customHeight="1">
      <c r="A102" s="170"/>
      <c r="B102" s="170"/>
      <c r="C102" s="170"/>
      <c r="D102" s="170"/>
      <c r="E102" s="170"/>
      <c r="F102" s="170"/>
      <c r="G102" s="60" t="s">
        <v>445</v>
      </c>
      <c r="H102" s="57" t="s">
        <v>446</v>
      </c>
      <c r="I102" s="43" t="s">
        <v>447</v>
      </c>
      <c r="J102" s="57" t="s">
        <v>448</v>
      </c>
      <c r="K102" s="258"/>
      <c r="L102" s="258"/>
      <c r="M102" s="258"/>
      <c r="N102" s="258"/>
      <c r="O102" s="52"/>
      <c r="P102" s="52"/>
      <c r="Q102" s="52"/>
      <c r="R102" s="52"/>
      <c r="S102" s="45">
        <v>0.33300000000000002</v>
      </c>
      <c r="T102" s="52"/>
      <c r="U102" s="52"/>
      <c r="V102" s="52"/>
      <c r="W102" s="52"/>
      <c r="X102" s="52"/>
      <c r="Y102" s="52"/>
      <c r="Z102" s="52"/>
      <c r="AA102" s="45">
        <v>0.33300000000000002</v>
      </c>
      <c r="AB102" s="45"/>
      <c r="AC102" s="45"/>
      <c r="AD102" s="45"/>
      <c r="AE102" s="45"/>
      <c r="AF102" s="45"/>
      <c r="AG102" s="45">
        <v>0.33400000000000002</v>
      </c>
      <c r="AH102" s="52"/>
      <c r="AI102" s="45">
        <f t="shared" si="8"/>
        <v>0</v>
      </c>
      <c r="AJ102" s="46">
        <f t="shared" si="15"/>
        <v>4.2016806722689074E-3</v>
      </c>
      <c r="AK102" s="170"/>
      <c r="AL102" s="84" t="s">
        <v>434</v>
      </c>
      <c r="AM102" s="48"/>
      <c r="AN102" s="49"/>
    </row>
    <row r="103" spans="1:40" ht="43.5" customHeight="1">
      <c r="A103" s="170"/>
      <c r="B103" s="170"/>
      <c r="C103" s="171"/>
      <c r="D103" s="171"/>
      <c r="E103" s="171"/>
      <c r="F103" s="171"/>
      <c r="G103" s="60" t="s">
        <v>445</v>
      </c>
      <c r="H103" s="57" t="s">
        <v>449</v>
      </c>
      <c r="I103" s="43" t="s">
        <v>450</v>
      </c>
      <c r="J103" s="61" t="s">
        <v>451</v>
      </c>
      <c r="K103" s="258"/>
      <c r="L103" s="258"/>
      <c r="M103" s="258"/>
      <c r="N103" s="258"/>
      <c r="O103" s="52">
        <v>0.25</v>
      </c>
      <c r="P103" s="52"/>
      <c r="Q103" s="52"/>
      <c r="R103" s="52"/>
      <c r="S103" s="52"/>
      <c r="T103" s="52"/>
      <c r="U103" s="52">
        <v>0.25</v>
      </c>
      <c r="V103" s="52"/>
      <c r="W103" s="52"/>
      <c r="X103" s="52"/>
      <c r="Y103" s="52"/>
      <c r="Z103" s="52"/>
      <c r="AA103" s="52">
        <v>0.25</v>
      </c>
      <c r="AB103" s="52"/>
      <c r="AC103" s="52"/>
      <c r="AD103" s="52"/>
      <c r="AE103" s="52"/>
      <c r="AF103" s="52"/>
      <c r="AG103" s="52">
        <v>0.25</v>
      </c>
      <c r="AH103" s="52"/>
      <c r="AI103" s="45">
        <f t="shared" si="8"/>
        <v>0</v>
      </c>
      <c r="AJ103" s="46">
        <f t="shared" si="15"/>
        <v>4.2016806722689074E-3</v>
      </c>
      <c r="AK103" s="171"/>
      <c r="AL103" s="84" t="s">
        <v>434</v>
      </c>
      <c r="AM103" s="48"/>
      <c r="AN103" s="49"/>
    </row>
    <row r="104" spans="1:40" ht="43.5" customHeight="1">
      <c r="A104" s="170"/>
      <c r="B104" s="170"/>
      <c r="C104" s="187">
        <v>16</v>
      </c>
      <c r="D104" s="192" t="s">
        <v>452</v>
      </c>
      <c r="E104" s="191" t="s">
        <v>453</v>
      </c>
      <c r="F104" s="191" t="s">
        <v>454</v>
      </c>
      <c r="G104" s="60" t="s">
        <v>455</v>
      </c>
      <c r="H104" s="57" t="s">
        <v>456</v>
      </c>
      <c r="I104" s="43" t="s">
        <v>457</v>
      </c>
      <c r="J104" s="57" t="s">
        <v>458</v>
      </c>
      <c r="K104" s="258"/>
      <c r="L104" s="258"/>
      <c r="M104" s="258"/>
      <c r="N104" s="258"/>
      <c r="O104" s="52"/>
      <c r="P104" s="52"/>
      <c r="Q104" s="52"/>
      <c r="R104" s="52"/>
      <c r="S104" s="52">
        <v>1</v>
      </c>
      <c r="T104" s="52"/>
      <c r="U104" s="52"/>
      <c r="V104" s="52"/>
      <c r="W104" s="52"/>
      <c r="X104" s="52"/>
      <c r="Y104" s="52"/>
      <c r="Z104" s="52"/>
      <c r="AA104" s="52"/>
      <c r="AB104" s="52"/>
      <c r="AC104" s="52"/>
      <c r="AD104" s="52"/>
      <c r="AE104" s="52"/>
      <c r="AF104" s="52"/>
      <c r="AG104" s="52"/>
      <c r="AH104" s="52"/>
      <c r="AI104" s="45">
        <f t="shared" si="8"/>
        <v>0</v>
      </c>
      <c r="AJ104" s="46">
        <f t="shared" ref="AJ104:AJ109" si="16">$AK$104/6</f>
        <v>4.9019607843137254E-3</v>
      </c>
      <c r="AK104" s="201">
        <f>0.5/17</f>
        <v>2.9411764705882353E-2</v>
      </c>
      <c r="AL104" s="84" t="s">
        <v>459</v>
      </c>
      <c r="AM104" s="48"/>
      <c r="AN104" s="49"/>
    </row>
    <row r="105" spans="1:40" ht="72" customHeight="1">
      <c r="A105" s="170"/>
      <c r="B105" s="170"/>
      <c r="C105" s="170"/>
      <c r="D105" s="170"/>
      <c r="E105" s="170"/>
      <c r="F105" s="170"/>
      <c r="G105" s="60" t="s">
        <v>455</v>
      </c>
      <c r="H105" s="57" t="s">
        <v>460</v>
      </c>
      <c r="I105" s="43" t="s">
        <v>461</v>
      </c>
      <c r="J105" s="57" t="s">
        <v>462</v>
      </c>
      <c r="K105" s="258"/>
      <c r="L105" s="258"/>
      <c r="M105" s="258"/>
      <c r="N105" s="258"/>
      <c r="O105" s="52"/>
      <c r="P105" s="52"/>
      <c r="Q105" s="52"/>
      <c r="R105" s="52"/>
      <c r="S105" s="52"/>
      <c r="T105" s="52"/>
      <c r="U105" s="52">
        <v>0.5</v>
      </c>
      <c r="V105" s="52"/>
      <c r="W105" s="52"/>
      <c r="X105" s="52"/>
      <c r="Y105" s="52"/>
      <c r="Z105" s="52"/>
      <c r="AA105" s="52"/>
      <c r="AB105" s="52"/>
      <c r="AC105" s="52"/>
      <c r="AD105" s="52"/>
      <c r="AE105" s="52">
        <v>0.5</v>
      </c>
      <c r="AF105" s="52"/>
      <c r="AG105" s="52"/>
      <c r="AH105" s="52"/>
      <c r="AI105" s="45">
        <f t="shared" si="8"/>
        <v>0</v>
      </c>
      <c r="AJ105" s="46">
        <f t="shared" si="16"/>
        <v>4.9019607843137254E-3</v>
      </c>
      <c r="AK105" s="170"/>
      <c r="AL105" s="84" t="s">
        <v>459</v>
      </c>
      <c r="AM105" s="48"/>
      <c r="AN105" s="49"/>
    </row>
    <row r="106" spans="1:40" ht="43.5" customHeight="1">
      <c r="A106" s="170"/>
      <c r="B106" s="170"/>
      <c r="C106" s="170"/>
      <c r="D106" s="170"/>
      <c r="E106" s="170"/>
      <c r="F106" s="170"/>
      <c r="G106" s="60" t="s">
        <v>455</v>
      </c>
      <c r="H106" s="57" t="s">
        <v>463</v>
      </c>
      <c r="I106" s="43" t="s">
        <v>464</v>
      </c>
      <c r="J106" s="56" t="s">
        <v>465</v>
      </c>
      <c r="K106" s="258"/>
      <c r="L106" s="258"/>
      <c r="M106" s="258"/>
      <c r="N106" s="258"/>
      <c r="O106" s="52">
        <v>1</v>
      </c>
      <c r="P106" s="52"/>
      <c r="Q106" s="52"/>
      <c r="R106" s="52"/>
      <c r="S106" s="52"/>
      <c r="T106" s="52"/>
      <c r="U106" s="52"/>
      <c r="V106" s="52"/>
      <c r="W106" s="52"/>
      <c r="X106" s="52"/>
      <c r="Y106" s="52"/>
      <c r="Z106" s="52"/>
      <c r="AA106" s="52"/>
      <c r="AB106" s="52"/>
      <c r="AC106" s="52"/>
      <c r="AD106" s="52"/>
      <c r="AE106" s="52"/>
      <c r="AF106" s="52"/>
      <c r="AG106" s="52"/>
      <c r="AH106" s="52"/>
      <c r="AI106" s="45">
        <f t="shared" si="8"/>
        <v>0</v>
      </c>
      <c r="AJ106" s="46">
        <f t="shared" si="16"/>
        <v>4.9019607843137254E-3</v>
      </c>
      <c r="AK106" s="170"/>
      <c r="AL106" s="84" t="s">
        <v>459</v>
      </c>
      <c r="AM106" s="48"/>
      <c r="AN106" s="49"/>
    </row>
    <row r="107" spans="1:40" ht="43.5" customHeight="1">
      <c r="A107" s="170"/>
      <c r="B107" s="170"/>
      <c r="C107" s="170"/>
      <c r="D107" s="170"/>
      <c r="E107" s="170"/>
      <c r="F107" s="170"/>
      <c r="G107" s="60" t="s">
        <v>455</v>
      </c>
      <c r="H107" s="96" t="s">
        <v>466</v>
      </c>
      <c r="I107" s="43" t="s">
        <v>467</v>
      </c>
      <c r="J107" s="57" t="s">
        <v>468</v>
      </c>
      <c r="K107" s="258"/>
      <c r="L107" s="258"/>
      <c r="M107" s="258"/>
      <c r="N107" s="258"/>
      <c r="O107" s="52"/>
      <c r="P107" s="52"/>
      <c r="Q107" s="52"/>
      <c r="R107" s="52"/>
      <c r="S107" s="52">
        <v>0.33300000000000002</v>
      </c>
      <c r="T107" s="52"/>
      <c r="U107" s="52"/>
      <c r="V107" s="52"/>
      <c r="W107" s="52"/>
      <c r="X107" s="52"/>
      <c r="Y107" s="52"/>
      <c r="Z107" s="52"/>
      <c r="AA107" s="52">
        <v>0.33300000000000002</v>
      </c>
      <c r="AB107" s="52"/>
      <c r="AC107" s="52"/>
      <c r="AD107" s="52"/>
      <c r="AE107" s="52">
        <v>0.33</v>
      </c>
      <c r="AF107" s="52"/>
      <c r="AG107" s="52"/>
      <c r="AH107" s="52"/>
      <c r="AI107" s="45">
        <f t="shared" si="8"/>
        <v>0</v>
      </c>
      <c r="AJ107" s="46">
        <f t="shared" si="16"/>
        <v>4.9019607843137254E-3</v>
      </c>
      <c r="AK107" s="170"/>
      <c r="AL107" s="84" t="s">
        <v>459</v>
      </c>
      <c r="AM107" s="48"/>
      <c r="AN107" s="49"/>
    </row>
    <row r="108" spans="1:40" ht="43.5" customHeight="1">
      <c r="A108" s="170"/>
      <c r="B108" s="170"/>
      <c r="C108" s="170"/>
      <c r="D108" s="170"/>
      <c r="E108" s="170"/>
      <c r="F108" s="170"/>
      <c r="G108" s="60" t="s">
        <v>455</v>
      </c>
      <c r="H108" s="96" t="s">
        <v>469</v>
      </c>
      <c r="I108" s="43" t="s">
        <v>470</v>
      </c>
      <c r="J108" s="61" t="s">
        <v>471</v>
      </c>
      <c r="K108" s="258"/>
      <c r="L108" s="258"/>
      <c r="M108" s="258"/>
      <c r="N108" s="258"/>
      <c r="O108" s="52"/>
      <c r="P108" s="52"/>
      <c r="Q108" s="52"/>
      <c r="R108" s="52"/>
      <c r="S108" s="52"/>
      <c r="T108" s="52"/>
      <c r="U108" s="52"/>
      <c r="V108" s="52"/>
      <c r="W108" s="52"/>
      <c r="X108" s="52"/>
      <c r="Y108" s="52"/>
      <c r="Z108" s="52"/>
      <c r="AA108" s="52"/>
      <c r="AB108" s="52"/>
      <c r="AC108" s="52"/>
      <c r="AD108" s="52"/>
      <c r="AE108" s="52">
        <v>1</v>
      </c>
      <c r="AF108" s="52"/>
      <c r="AG108" s="52"/>
      <c r="AH108" s="52"/>
      <c r="AI108" s="45">
        <f t="shared" si="8"/>
        <v>0</v>
      </c>
      <c r="AJ108" s="46">
        <f t="shared" si="16"/>
        <v>4.9019607843137254E-3</v>
      </c>
      <c r="AK108" s="170"/>
      <c r="AL108" s="84" t="s">
        <v>459</v>
      </c>
      <c r="AM108" s="48"/>
      <c r="AN108" s="49"/>
    </row>
    <row r="109" spans="1:40" ht="43.5" customHeight="1">
      <c r="A109" s="170"/>
      <c r="B109" s="170"/>
      <c r="C109" s="171"/>
      <c r="D109" s="171"/>
      <c r="E109" s="171"/>
      <c r="F109" s="171"/>
      <c r="G109" s="60" t="s">
        <v>455</v>
      </c>
      <c r="H109" s="96" t="s">
        <v>472</v>
      </c>
      <c r="I109" s="43" t="s">
        <v>473</v>
      </c>
      <c r="J109" s="57" t="s">
        <v>474</v>
      </c>
      <c r="K109" s="258"/>
      <c r="L109" s="258"/>
      <c r="M109" s="258"/>
      <c r="N109" s="258"/>
      <c r="O109" s="52"/>
      <c r="P109" s="52"/>
      <c r="Q109" s="52"/>
      <c r="R109" s="52"/>
      <c r="S109" s="52"/>
      <c r="T109" s="52"/>
      <c r="U109" s="52"/>
      <c r="V109" s="52"/>
      <c r="W109" s="52">
        <v>0.5</v>
      </c>
      <c r="X109" s="52"/>
      <c r="Y109" s="52"/>
      <c r="Z109" s="52"/>
      <c r="AA109" s="52"/>
      <c r="AB109" s="52"/>
      <c r="AC109" s="52"/>
      <c r="AD109" s="52"/>
      <c r="AE109" s="52">
        <v>0.5</v>
      </c>
      <c r="AF109" s="52"/>
      <c r="AG109" s="52"/>
      <c r="AH109" s="52"/>
      <c r="AI109" s="45">
        <f t="shared" si="8"/>
        <v>0</v>
      </c>
      <c r="AJ109" s="46">
        <f t="shared" si="16"/>
        <v>4.9019607843137254E-3</v>
      </c>
      <c r="AK109" s="171"/>
      <c r="AL109" s="84" t="s">
        <v>459</v>
      </c>
      <c r="AM109" s="48"/>
      <c r="AN109" s="49"/>
    </row>
    <row r="110" spans="1:40" ht="43.5" customHeight="1">
      <c r="A110" s="171"/>
      <c r="B110" s="171"/>
      <c r="C110" s="61">
        <v>17</v>
      </c>
      <c r="D110" s="57" t="s">
        <v>475</v>
      </c>
      <c r="E110" s="73" t="s">
        <v>225</v>
      </c>
      <c r="F110" s="73" t="s">
        <v>476</v>
      </c>
      <c r="G110" s="91" t="s">
        <v>349</v>
      </c>
      <c r="H110" s="61" t="s">
        <v>349</v>
      </c>
      <c r="I110" s="43"/>
      <c r="J110" s="61" t="s">
        <v>349</v>
      </c>
      <c r="K110" s="264"/>
      <c r="L110" s="264"/>
      <c r="M110" s="264"/>
      <c r="N110" s="264"/>
      <c r="O110" s="92"/>
      <c r="P110" s="92"/>
      <c r="Q110" s="92"/>
      <c r="R110" s="92"/>
      <c r="S110" s="92"/>
      <c r="T110" s="92"/>
      <c r="U110" s="92"/>
      <c r="V110" s="92"/>
      <c r="W110" s="92"/>
      <c r="X110" s="92"/>
      <c r="Y110" s="92"/>
      <c r="Z110" s="92"/>
      <c r="AA110" s="92"/>
      <c r="AB110" s="92"/>
      <c r="AC110" s="92"/>
      <c r="AD110" s="92"/>
      <c r="AE110" s="92"/>
      <c r="AF110" s="92"/>
      <c r="AG110" s="92"/>
      <c r="AH110" s="92"/>
      <c r="AI110" s="45">
        <f t="shared" si="8"/>
        <v>0</v>
      </c>
      <c r="AJ110" s="91" t="s">
        <v>349</v>
      </c>
      <c r="AK110" s="93"/>
      <c r="AL110" s="94" t="s">
        <v>349</v>
      </c>
      <c r="AM110" s="48"/>
      <c r="AN110" s="72"/>
    </row>
    <row r="111" spans="1:40" ht="43.5" customHeight="1">
      <c r="A111" s="193" t="s">
        <v>477</v>
      </c>
      <c r="B111" s="190" t="s">
        <v>478</v>
      </c>
      <c r="C111" s="187">
        <v>18</v>
      </c>
      <c r="D111" s="192" t="s">
        <v>479</v>
      </c>
      <c r="E111" s="191" t="s">
        <v>225</v>
      </c>
      <c r="F111" s="191" t="s">
        <v>480</v>
      </c>
      <c r="G111" s="60" t="s">
        <v>481</v>
      </c>
      <c r="H111" s="57" t="s">
        <v>482</v>
      </c>
      <c r="I111" s="97" t="s">
        <v>483</v>
      </c>
      <c r="J111" s="57" t="s">
        <v>484</v>
      </c>
      <c r="K111" s="262"/>
      <c r="L111" s="262"/>
      <c r="M111" s="262">
        <v>1</v>
      </c>
      <c r="N111" s="262"/>
      <c r="O111" s="52"/>
      <c r="P111" s="52"/>
      <c r="Q111" s="52"/>
      <c r="R111" s="52"/>
      <c r="S111" s="52"/>
      <c r="T111" s="52"/>
      <c r="U111" s="52"/>
      <c r="V111" s="52"/>
      <c r="W111" s="52"/>
      <c r="X111" s="52"/>
      <c r="Y111" s="52"/>
      <c r="Z111" s="52"/>
      <c r="AA111" s="52"/>
      <c r="AB111" s="52"/>
      <c r="AC111" s="52"/>
      <c r="AD111" s="52"/>
      <c r="AE111" s="52"/>
      <c r="AF111" s="52"/>
      <c r="AG111" s="52"/>
      <c r="AH111" s="52"/>
      <c r="AI111" s="45">
        <f t="shared" si="8"/>
        <v>0</v>
      </c>
      <c r="AJ111" s="46">
        <f t="shared" ref="AJ111:AJ116" si="17">$AK$111/6</f>
        <v>4.9019607843137254E-3</v>
      </c>
      <c r="AK111" s="201">
        <f>0.5/17</f>
        <v>2.9411764705882353E-2</v>
      </c>
      <c r="AL111" s="84" t="s">
        <v>485</v>
      </c>
      <c r="AM111" s="53"/>
      <c r="AN111" s="89"/>
    </row>
    <row r="112" spans="1:40" ht="43.5" customHeight="1">
      <c r="A112" s="170"/>
      <c r="B112" s="170"/>
      <c r="C112" s="170"/>
      <c r="D112" s="170"/>
      <c r="E112" s="170"/>
      <c r="F112" s="170"/>
      <c r="G112" s="60" t="s">
        <v>486</v>
      </c>
      <c r="H112" s="57" t="s">
        <v>487</v>
      </c>
      <c r="I112" s="97" t="s">
        <v>488</v>
      </c>
      <c r="J112" s="57" t="s">
        <v>489</v>
      </c>
      <c r="K112" s="262"/>
      <c r="L112" s="262"/>
      <c r="M112" s="262"/>
      <c r="N112" s="262"/>
      <c r="O112" s="52">
        <v>0.25</v>
      </c>
      <c r="P112" s="52"/>
      <c r="Q112" s="52"/>
      <c r="R112" s="52"/>
      <c r="S112" s="52"/>
      <c r="T112" s="52"/>
      <c r="U112" s="52">
        <v>0.25</v>
      </c>
      <c r="V112" s="52"/>
      <c r="W112" s="52"/>
      <c r="X112" s="52"/>
      <c r="Y112" s="52"/>
      <c r="Z112" s="52"/>
      <c r="AA112" s="52">
        <v>0.25</v>
      </c>
      <c r="AB112" s="52"/>
      <c r="AC112" s="52"/>
      <c r="AD112" s="52"/>
      <c r="AE112" s="52"/>
      <c r="AF112" s="52"/>
      <c r="AG112" s="52">
        <v>0.25</v>
      </c>
      <c r="AH112" s="52"/>
      <c r="AI112" s="45">
        <f t="shared" si="8"/>
        <v>0</v>
      </c>
      <c r="AJ112" s="46">
        <f t="shared" si="17"/>
        <v>4.9019607843137254E-3</v>
      </c>
      <c r="AK112" s="170"/>
      <c r="AL112" s="84" t="s">
        <v>485</v>
      </c>
      <c r="AM112" s="48"/>
      <c r="AN112" s="49"/>
    </row>
    <row r="113" spans="1:40" ht="43.5" customHeight="1">
      <c r="A113" s="170"/>
      <c r="B113" s="170"/>
      <c r="C113" s="170"/>
      <c r="D113" s="170"/>
      <c r="E113" s="170"/>
      <c r="F113" s="170"/>
      <c r="G113" s="60" t="s">
        <v>486</v>
      </c>
      <c r="H113" s="57" t="s">
        <v>490</v>
      </c>
      <c r="I113" s="70" t="s">
        <v>491</v>
      </c>
      <c r="J113" s="57" t="s">
        <v>492</v>
      </c>
      <c r="K113" s="262"/>
      <c r="L113" s="262"/>
      <c r="M113" s="262"/>
      <c r="N113" s="262"/>
      <c r="O113" s="52"/>
      <c r="P113" s="52"/>
      <c r="Q113" s="52"/>
      <c r="R113" s="52"/>
      <c r="S113" s="52">
        <v>0.33300000000000002</v>
      </c>
      <c r="T113" s="52"/>
      <c r="U113" s="52"/>
      <c r="V113" s="52"/>
      <c r="W113" s="52"/>
      <c r="X113" s="52"/>
      <c r="Y113" s="52"/>
      <c r="Z113" s="52"/>
      <c r="AA113" s="52">
        <v>0.33329999999999999</v>
      </c>
      <c r="AB113" s="52"/>
      <c r="AC113" s="52"/>
      <c r="AD113" s="52"/>
      <c r="AE113" s="52"/>
      <c r="AF113" s="52"/>
      <c r="AG113" s="52">
        <v>0.33329999999999999</v>
      </c>
      <c r="AH113" s="52"/>
      <c r="AI113" s="45">
        <f t="shared" si="8"/>
        <v>0</v>
      </c>
      <c r="AJ113" s="46">
        <f t="shared" si="17"/>
        <v>4.9019607843137254E-3</v>
      </c>
      <c r="AK113" s="170"/>
      <c r="AL113" s="84" t="s">
        <v>485</v>
      </c>
      <c r="AM113" s="48"/>
      <c r="AN113" s="49"/>
    </row>
    <row r="114" spans="1:40" ht="43.5" customHeight="1">
      <c r="A114" s="170"/>
      <c r="B114" s="170"/>
      <c r="C114" s="170"/>
      <c r="D114" s="170"/>
      <c r="E114" s="170"/>
      <c r="F114" s="170"/>
      <c r="G114" s="60" t="s">
        <v>486</v>
      </c>
      <c r="H114" s="57" t="s">
        <v>493</v>
      </c>
      <c r="I114" s="43" t="s">
        <v>494</v>
      </c>
      <c r="J114" s="61" t="s">
        <v>495</v>
      </c>
      <c r="K114" s="259"/>
      <c r="L114" s="258"/>
      <c r="M114" s="259">
        <v>9.0899999999999995E-2</v>
      </c>
      <c r="N114" s="259"/>
      <c r="O114" s="45">
        <v>9.0899999999999995E-2</v>
      </c>
      <c r="P114" s="45"/>
      <c r="Q114" s="45">
        <v>9.0899999999999995E-2</v>
      </c>
      <c r="R114" s="45"/>
      <c r="S114" s="45">
        <v>9.0899999999999995E-2</v>
      </c>
      <c r="T114" s="45"/>
      <c r="U114" s="45">
        <v>9.0899999999999995E-2</v>
      </c>
      <c r="V114" s="45"/>
      <c r="W114" s="45">
        <v>9.0899999999999995E-2</v>
      </c>
      <c r="X114" s="45"/>
      <c r="Y114" s="45">
        <v>9.0899999999999995E-2</v>
      </c>
      <c r="Z114" s="45"/>
      <c r="AA114" s="45">
        <v>9.0899999999999995E-2</v>
      </c>
      <c r="AB114" s="45"/>
      <c r="AC114" s="45">
        <v>9.0899999999999995E-2</v>
      </c>
      <c r="AD114" s="45"/>
      <c r="AE114" s="45">
        <v>9.0899999999999995E-2</v>
      </c>
      <c r="AF114" s="45"/>
      <c r="AG114" s="45">
        <v>9.0899999999999995E-2</v>
      </c>
      <c r="AH114" s="45"/>
      <c r="AI114" s="45">
        <f t="shared" si="8"/>
        <v>0</v>
      </c>
      <c r="AJ114" s="46">
        <f t="shared" si="17"/>
        <v>4.9019607843137254E-3</v>
      </c>
      <c r="AK114" s="170"/>
      <c r="AL114" s="84" t="s">
        <v>485</v>
      </c>
      <c r="AM114" s="53"/>
      <c r="AN114" s="89"/>
    </row>
    <row r="115" spans="1:40" ht="43.5" customHeight="1">
      <c r="A115" s="170"/>
      <c r="B115" s="170"/>
      <c r="C115" s="170"/>
      <c r="D115" s="170"/>
      <c r="E115" s="170"/>
      <c r="F115" s="170"/>
      <c r="G115" s="60" t="s">
        <v>486</v>
      </c>
      <c r="H115" s="57" t="s">
        <v>496</v>
      </c>
      <c r="I115" s="43" t="s">
        <v>497</v>
      </c>
      <c r="J115" s="61" t="s">
        <v>498</v>
      </c>
      <c r="K115" s="258"/>
      <c r="L115" s="258"/>
      <c r="M115" s="258"/>
      <c r="N115" s="258"/>
      <c r="O115" s="52">
        <v>1</v>
      </c>
      <c r="P115" s="52"/>
      <c r="Q115" s="52"/>
      <c r="R115" s="52"/>
      <c r="S115" s="52"/>
      <c r="T115" s="52"/>
      <c r="U115" s="52"/>
      <c r="V115" s="52"/>
      <c r="W115" s="52"/>
      <c r="X115" s="52"/>
      <c r="Y115" s="52"/>
      <c r="Z115" s="52"/>
      <c r="AA115" s="52"/>
      <c r="AB115" s="52"/>
      <c r="AC115" s="52"/>
      <c r="AD115" s="52"/>
      <c r="AE115" s="52"/>
      <c r="AF115" s="52"/>
      <c r="AG115" s="52"/>
      <c r="AH115" s="52"/>
      <c r="AI115" s="45">
        <f t="shared" si="8"/>
        <v>0</v>
      </c>
      <c r="AJ115" s="46">
        <f t="shared" si="17"/>
        <v>4.9019607843137254E-3</v>
      </c>
      <c r="AK115" s="170"/>
      <c r="AL115" s="84" t="s">
        <v>485</v>
      </c>
      <c r="AM115" s="48"/>
      <c r="AN115" s="49"/>
    </row>
    <row r="116" spans="1:40" ht="43.5" customHeight="1">
      <c r="A116" s="170"/>
      <c r="B116" s="171"/>
      <c r="C116" s="171"/>
      <c r="D116" s="171"/>
      <c r="E116" s="171"/>
      <c r="F116" s="171"/>
      <c r="G116" s="60" t="s">
        <v>486</v>
      </c>
      <c r="H116" s="57" t="s">
        <v>499</v>
      </c>
      <c r="I116" s="43" t="s">
        <v>500</v>
      </c>
      <c r="J116" s="61" t="s">
        <v>501</v>
      </c>
      <c r="K116" s="258"/>
      <c r="L116" s="258"/>
      <c r="M116" s="258"/>
      <c r="N116" s="258"/>
      <c r="O116" s="52"/>
      <c r="P116" s="52"/>
      <c r="Q116" s="52"/>
      <c r="R116" s="52"/>
      <c r="S116" s="52">
        <v>1</v>
      </c>
      <c r="T116" s="52"/>
      <c r="U116" s="52"/>
      <c r="V116" s="52"/>
      <c r="W116" s="52"/>
      <c r="X116" s="52"/>
      <c r="Y116" s="52"/>
      <c r="Z116" s="52"/>
      <c r="AA116" s="52"/>
      <c r="AB116" s="52"/>
      <c r="AC116" s="52"/>
      <c r="AD116" s="52"/>
      <c r="AE116" s="52"/>
      <c r="AF116" s="52"/>
      <c r="AG116" s="52"/>
      <c r="AH116" s="52"/>
      <c r="AI116" s="45">
        <f t="shared" si="8"/>
        <v>0</v>
      </c>
      <c r="AJ116" s="46">
        <f t="shared" si="17"/>
        <v>4.9019607843137254E-3</v>
      </c>
      <c r="AK116" s="171"/>
      <c r="AL116" s="84" t="s">
        <v>485</v>
      </c>
      <c r="AM116" s="48"/>
      <c r="AN116" s="49"/>
    </row>
    <row r="117" spans="1:40" ht="51.75" customHeight="1">
      <c r="A117" s="170"/>
      <c r="B117" s="190" t="s">
        <v>502</v>
      </c>
      <c r="C117" s="187">
        <v>19</v>
      </c>
      <c r="D117" s="192" t="s">
        <v>503</v>
      </c>
      <c r="E117" s="191" t="s">
        <v>504</v>
      </c>
      <c r="F117" s="191" t="s">
        <v>505</v>
      </c>
      <c r="G117" s="60" t="s">
        <v>227</v>
      </c>
      <c r="H117" s="57" t="s">
        <v>506</v>
      </c>
      <c r="I117" s="63" t="s">
        <v>507</v>
      </c>
      <c r="J117" s="57" t="s">
        <v>508</v>
      </c>
      <c r="K117" s="258"/>
      <c r="L117" s="258"/>
      <c r="M117" s="258"/>
      <c r="N117" s="258"/>
      <c r="O117" s="52"/>
      <c r="P117" s="52"/>
      <c r="Q117" s="52"/>
      <c r="R117" s="52"/>
      <c r="S117" s="52"/>
      <c r="T117" s="52"/>
      <c r="U117" s="52"/>
      <c r="V117" s="52"/>
      <c r="W117" s="52"/>
      <c r="X117" s="52"/>
      <c r="Y117" s="52"/>
      <c r="Z117" s="52"/>
      <c r="AA117" s="52"/>
      <c r="AB117" s="52"/>
      <c r="AC117" s="52">
        <v>0.6</v>
      </c>
      <c r="AD117" s="52"/>
      <c r="AE117" s="52">
        <v>0.4</v>
      </c>
      <c r="AF117" s="52"/>
      <c r="AG117" s="52"/>
      <c r="AH117" s="52"/>
      <c r="AI117" s="45">
        <f t="shared" si="8"/>
        <v>0</v>
      </c>
      <c r="AJ117" s="46">
        <f t="shared" ref="AJ117:AJ124" si="18">$AK$117/8</f>
        <v>3.6764705882352941E-3</v>
      </c>
      <c r="AK117" s="201">
        <f>0.5/17</f>
        <v>2.9411764705882353E-2</v>
      </c>
      <c r="AL117" s="84" t="s">
        <v>509</v>
      </c>
      <c r="AM117" s="53"/>
      <c r="AN117" s="49"/>
    </row>
    <row r="118" spans="1:40" ht="60" customHeight="1">
      <c r="A118" s="170"/>
      <c r="B118" s="170"/>
      <c r="C118" s="170"/>
      <c r="D118" s="170"/>
      <c r="E118" s="170"/>
      <c r="F118" s="170"/>
      <c r="G118" s="60" t="s">
        <v>227</v>
      </c>
      <c r="H118" s="57" t="s">
        <v>510</v>
      </c>
      <c r="I118" s="63" t="s">
        <v>511</v>
      </c>
      <c r="J118" s="57" t="s">
        <v>512</v>
      </c>
      <c r="K118" s="258"/>
      <c r="L118" s="258"/>
      <c r="M118" s="258"/>
      <c r="N118" s="258"/>
      <c r="O118" s="52"/>
      <c r="P118" s="52"/>
      <c r="Q118" s="52">
        <v>0.32</v>
      </c>
      <c r="R118" s="52"/>
      <c r="S118" s="52"/>
      <c r="T118" s="52"/>
      <c r="U118" s="52"/>
      <c r="V118" s="52"/>
      <c r="W118" s="52">
        <v>0.33</v>
      </c>
      <c r="X118" s="52"/>
      <c r="Y118" s="52"/>
      <c r="Z118" s="52"/>
      <c r="AA118" s="52"/>
      <c r="AB118" s="52"/>
      <c r="AC118" s="52"/>
      <c r="AD118" s="52"/>
      <c r="AE118" s="52"/>
      <c r="AF118" s="52"/>
      <c r="AG118" s="52">
        <v>0.33</v>
      </c>
      <c r="AH118" s="52"/>
      <c r="AI118" s="45">
        <f t="shared" si="8"/>
        <v>0</v>
      </c>
      <c r="AJ118" s="46">
        <f t="shared" si="18"/>
        <v>3.6764705882352941E-3</v>
      </c>
      <c r="AK118" s="170"/>
      <c r="AL118" s="84" t="s">
        <v>509</v>
      </c>
      <c r="AM118" s="53"/>
      <c r="AN118" s="49"/>
    </row>
    <row r="119" spans="1:40" ht="43.5" customHeight="1">
      <c r="A119" s="170"/>
      <c r="B119" s="170"/>
      <c r="C119" s="170"/>
      <c r="D119" s="170"/>
      <c r="E119" s="170"/>
      <c r="F119" s="170"/>
      <c r="G119" s="98" t="s">
        <v>513</v>
      </c>
      <c r="H119" s="57" t="s">
        <v>514</v>
      </c>
      <c r="I119" s="63" t="s">
        <v>515</v>
      </c>
      <c r="J119" s="57" t="s">
        <v>516</v>
      </c>
      <c r="K119" s="258"/>
      <c r="L119" s="258"/>
      <c r="M119" s="259">
        <v>9.0899999999999995E-2</v>
      </c>
      <c r="N119" s="258"/>
      <c r="O119" s="45">
        <v>9.0899999999999995E-2</v>
      </c>
      <c r="P119" s="52"/>
      <c r="Q119" s="45">
        <v>9.0899999999999995E-2</v>
      </c>
      <c r="R119" s="52"/>
      <c r="S119" s="45">
        <v>9.0899999999999995E-2</v>
      </c>
      <c r="T119" s="52"/>
      <c r="U119" s="45">
        <v>9.0899999999999995E-2</v>
      </c>
      <c r="V119" s="52"/>
      <c r="W119" s="99">
        <v>9.0899999999999995E-2</v>
      </c>
      <c r="X119" s="52"/>
      <c r="Y119" s="45">
        <v>9.0899999999999995E-2</v>
      </c>
      <c r="Z119" s="52"/>
      <c r="AA119" s="45">
        <v>9.0899999999999995E-2</v>
      </c>
      <c r="AB119" s="52"/>
      <c r="AC119" s="45">
        <v>9.0899999999999995E-2</v>
      </c>
      <c r="AD119" s="52"/>
      <c r="AE119" s="45">
        <v>9.0899999999999995E-2</v>
      </c>
      <c r="AF119" s="52"/>
      <c r="AG119" s="45">
        <v>9.0899999999999995E-2</v>
      </c>
      <c r="AH119" s="52"/>
      <c r="AI119" s="45">
        <f t="shared" si="8"/>
        <v>0</v>
      </c>
      <c r="AJ119" s="46">
        <f t="shared" si="18"/>
        <v>3.6764705882352941E-3</v>
      </c>
      <c r="AK119" s="170"/>
      <c r="AL119" s="95" t="s">
        <v>509</v>
      </c>
      <c r="AM119" s="53"/>
      <c r="AN119" s="89"/>
    </row>
    <row r="120" spans="1:40" ht="43.5" customHeight="1">
      <c r="A120" s="170"/>
      <c r="B120" s="170"/>
      <c r="C120" s="170"/>
      <c r="D120" s="170"/>
      <c r="E120" s="170"/>
      <c r="F120" s="170"/>
      <c r="G120" s="60" t="s">
        <v>227</v>
      </c>
      <c r="H120" s="57" t="s">
        <v>517</v>
      </c>
      <c r="I120" s="97" t="s">
        <v>518</v>
      </c>
      <c r="J120" s="57" t="s">
        <v>519</v>
      </c>
      <c r="K120" s="258"/>
      <c r="L120" s="258"/>
      <c r="M120" s="258"/>
      <c r="N120" s="258"/>
      <c r="O120" s="52"/>
      <c r="P120" s="52"/>
      <c r="Q120" s="52"/>
      <c r="R120" s="52"/>
      <c r="S120" s="52"/>
      <c r="T120" s="52"/>
      <c r="U120" s="52">
        <v>0.4</v>
      </c>
      <c r="V120" s="52"/>
      <c r="W120" s="52"/>
      <c r="X120" s="52"/>
      <c r="Y120" s="52">
        <v>0.6</v>
      </c>
      <c r="Z120" s="52"/>
      <c r="AA120" s="52"/>
      <c r="AB120" s="52"/>
      <c r="AC120" s="52"/>
      <c r="AD120" s="52"/>
      <c r="AE120" s="52"/>
      <c r="AF120" s="52"/>
      <c r="AG120" s="52"/>
      <c r="AH120" s="52"/>
      <c r="AI120" s="45">
        <f t="shared" si="8"/>
        <v>0</v>
      </c>
      <c r="AJ120" s="46">
        <f t="shared" si="18"/>
        <v>3.6764705882352941E-3</v>
      </c>
      <c r="AK120" s="170"/>
      <c r="AL120" s="84" t="s">
        <v>509</v>
      </c>
      <c r="AM120" s="53"/>
      <c r="AN120" s="49"/>
    </row>
    <row r="121" spans="1:40" ht="43.5" customHeight="1">
      <c r="A121" s="170"/>
      <c r="B121" s="170"/>
      <c r="C121" s="170"/>
      <c r="D121" s="170"/>
      <c r="E121" s="170"/>
      <c r="F121" s="170"/>
      <c r="G121" s="60" t="s">
        <v>227</v>
      </c>
      <c r="H121" s="57" t="s">
        <v>520</v>
      </c>
      <c r="I121" s="97" t="s">
        <v>521</v>
      </c>
      <c r="J121" s="57" t="s">
        <v>522</v>
      </c>
      <c r="K121" s="258"/>
      <c r="L121" s="258"/>
      <c r="M121" s="258"/>
      <c r="N121" s="258"/>
      <c r="O121" s="52">
        <v>0.2</v>
      </c>
      <c r="P121" s="52"/>
      <c r="Q121" s="52"/>
      <c r="R121" s="52"/>
      <c r="S121" s="52">
        <v>0.3</v>
      </c>
      <c r="T121" s="52"/>
      <c r="U121" s="52"/>
      <c r="V121" s="52"/>
      <c r="W121" s="52">
        <v>0.5</v>
      </c>
      <c r="X121" s="52"/>
      <c r="Y121" s="52"/>
      <c r="Z121" s="52"/>
      <c r="AA121" s="52"/>
      <c r="AB121" s="52"/>
      <c r="AC121" s="52"/>
      <c r="AD121" s="52"/>
      <c r="AE121" s="52"/>
      <c r="AF121" s="52"/>
      <c r="AG121" s="52"/>
      <c r="AH121" s="52"/>
      <c r="AI121" s="45">
        <f t="shared" si="8"/>
        <v>0</v>
      </c>
      <c r="AJ121" s="46">
        <f t="shared" si="18"/>
        <v>3.6764705882352941E-3</v>
      </c>
      <c r="AK121" s="170"/>
      <c r="AL121" s="84" t="s">
        <v>509</v>
      </c>
      <c r="AM121" s="53"/>
      <c r="AN121" s="49"/>
    </row>
    <row r="122" spans="1:40" ht="43.5" customHeight="1">
      <c r="A122" s="170"/>
      <c r="B122" s="170"/>
      <c r="C122" s="170"/>
      <c r="D122" s="170"/>
      <c r="E122" s="170"/>
      <c r="F122" s="170"/>
      <c r="G122" s="60" t="s">
        <v>227</v>
      </c>
      <c r="H122" s="57" t="s">
        <v>523</v>
      </c>
      <c r="I122" s="43" t="s">
        <v>524</v>
      </c>
      <c r="J122" s="57" t="s">
        <v>525</v>
      </c>
      <c r="K122" s="258"/>
      <c r="L122" s="258"/>
      <c r="M122" s="258"/>
      <c r="N122" s="258"/>
      <c r="O122" s="52"/>
      <c r="P122" s="52"/>
      <c r="Q122" s="52">
        <v>0.32</v>
      </c>
      <c r="R122" s="52"/>
      <c r="S122" s="52"/>
      <c r="T122" s="52"/>
      <c r="U122" s="52"/>
      <c r="V122" s="52"/>
      <c r="W122" s="52">
        <v>0.33</v>
      </c>
      <c r="X122" s="52"/>
      <c r="Y122" s="52"/>
      <c r="Z122" s="52"/>
      <c r="AA122" s="52"/>
      <c r="AB122" s="52"/>
      <c r="AC122" s="52"/>
      <c r="AD122" s="52"/>
      <c r="AE122" s="52"/>
      <c r="AF122" s="52"/>
      <c r="AG122" s="52">
        <v>0.33</v>
      </c>
      <c r="AH122" s="52"/>
      <c r="AI122" s="45">
        <f t="shared" si="8"/>
        <v>0</v>
      </c>
      <c r="AJ122" s="46">
        <f t="shared" si="18"/>
        <v>3.6764705882352941E-3</v>
      </c>
      <c r="AK122" s="170"/>
      <c r="AL122" s="84" t="s">
        <v>509</v>
      </c>
      <c r="AM122" s="53"/>
      <c r="AN122" s="49"/>
    </row>
    <row r="123" spans="1:40" ht="43.5" customHeight="1">
      <c r="A123" s="170"/>
      <c r="B123" s="170"/>
      <c r="C123" s="170"/>
      <c r="D123" s="170"/>
      <c r="E123" s="170"/>
      <c r="F123" s="170"/>
      <c r="G123" s="60" t="s">
        <v>227</v>
      </c>
      <c r="H123" s="61" t="s">
        <v>526</v>
      </c>
      <c r="I123" s="43" t="s">
        <v>527</v>
      </c>
      <c r="J123" s="57" t="s">
        <v>528</v>
      </c>
      <c r="K123" s="258"/>
      <c r="L123" s="258"/>
      <c r="M123" s="258"/>
      <c r="N123" s="258"/>
      <c r="O123" s="52"/>
      <c r="P123" s="52"/>
      <c r="Q123" s="52"/>
      <c r="R123" s="52"/>
      <c r="S123" s="52">
        <v>0.32</v>
      </c>
      <c r="T123" s="52"/>
      <c r="U123" s="52"/>
      <c r="V123" s="52"/>
      <c r="W123" s="52"/>
      <c r="X123" s="52"/>
      <c r="Y123" s="52">
        <v>0.33</v>
      </c>
      <c r="Z123" s="52"/>
      <c r="AA123" s="52"/>
      <c r="AB123" s="52"/>
      <c r="AC123" s="52"/>
      <c r="AD123" s="52"/>
      <c r="AE123" s="52"/>
      <c r="AF123" s="52"/>
      <c r="AG123" s="52">
        <v>0.33</v>
      </c>
      <c r="AH123" s="52"/>
      <c r="AI123" s="45">
        <f t="shared" si="8"/>
        <v>0</v>
      </c>
      <c r="AJ123" s="46">
        <f t="shared" si="18"/>
        <v>3.6764705882352941E-3</v>
      </c>
      <c r="AK123" s="170"/>
      <c r="AL123" s="84" t="s">
        <v>509</v>
      </c>
      <c r="AM123" s="53"/>
      <c r="AN123" s="49"/>
    </row>
    <row r="124" spans="1:40" ht="43.5" customHeight="1">
      <c r="A124" s="171"/>
      <c r="B124" s="171"/>
      <c r="C124" s="171"/>
      <c r="D124" s="171"/>
      <c r="E124" s="171"/>
      <c r="F124" s="171"/>
      <c r="G124" s="60" t="s">
        <v>529</v>
      </c>
      <c r="H124" s="61" t="s">
        <v>530</v>
      </c>
      <c r="I124" s="43" t="s">
        <v>531</v>
      </c>
      <c r="J124" s="57" t="s">
        <v>532</v>
      </c>
      <c r="K124" s="258"/>
      <c r="L124" s="258"/>
      <c r="M124" s="258"/>
      <c r="N124" s="258"/>
      <c r="O124" s="52"/>
      <c r="P124" s="52"/>
      <c r="Q124" s="52"/>
      <c r="R124" s="52"/>
      <c r="S124" s="52">
        <v>0.33300000000000002</v>
      </c>
      <c r="T124" s="52"/>
      <c r="U124" s="52"/>
      <c r="V124" s="52"/>
      <c r="W124" s="52"/>
      <c r="X124" s="52"/>
      <c r="Y124" s="52"/>
      <c r="Z124" s="52"/>
      <c r="AA124" s="59" t="s">
        <v>143</v>
      </c>
      <c r="AB124" s="52"/>
      <c r="AC124" s="52"/>
      <c r="AD124" s="52"/>
      <c r="AE124" s="52"/>
      <c r="AF124" s="52"/>
      <c r="AG124" s="59" t="s">
        <v>143</v>
      </c>
      <c r="AH124" s="52"/>
      <c r="AI124" s="45">
        <f t="shared" si="8"/>
        <v>0</v>
      </c>
      <c r="AJ124" s="46">
        <f t="shared" si="18"/>
        <v>3.6764705882352941E-3</v>
      </c>
      <c r="AK124" s="171"/>
      <c r="AL124" s="84" t="s">
        <v>509</v>
      </c>
      <c r="AM124" s="48"/>
      <c r="AN124" s="49"/>
    </row>
    <row r="125" spans="1:40" ht="15.75" customHeight="1">
      <c r="A125" s="100"/>
      <c r="B125" s="101"/>
      <c r="C125" s="102"/>
      <c r="D125" s="80"/>
      <c r="E125" s="101"/>
      <c r="F125" s="101"/>
      <c r="G125" s="103"/>
      <c r="H125" s="79"/>
      <c r="I125" s="104"/>
      <c r="J125" s="79"/>
      <c r="K125" s="263"/>
      <c r="L125" s="263"/>
      <c r="M125" s="263"/>
      <c r="N125" s="263"/>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6"/>
      <c r="AK125" s="107">
        <f>SUM(AK9:AK124)</f>
        <v>0.5</v>
      </c>
      <c r="AL125" s="105"/>
      <c r="AM125" s="108"/>
      <c r="AN125" s="109"/>
    </row>
    <row r="126" spans="1:40" ht="15.75" customHeight="1">
      <c r="A126" s="100"/>
      <c r="B126" s="101"/>
      <c r="C126" s="102"/>
      <c r="D126" s="80"/>
      <c r="E126" s="101"/>
      <c r="F126" s="101"/>
      <c r="G126" s="103"/>
      <c r="H126" s="79"/>
      <c r="I126" s="104"/>
      <c r="J126" s="79"/>
      <c r="K126" s="263"/>
      <c r="L126" s="263"/>
      <c r="M126" s="263"/>
      <c r="N126" s="263"/>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0"/>
      <c r="AJ126" s="110"/>
      <c r="AK126" s="106"/>
      <c r="AL126" s="105"/>
      <c r="AM126" s="108"/>
      <c r="AN126" s="109"/>
    </row>
    <row r="127" spans="1:40" ht="15.75" customHeight="1">
      <c r="A127" s="100"/>
      <c r="B127" s="101"/>
      <c r="C127" s="102"/>
      <c r="D127" s="80"/>
      <c r="E127" s="101"/>
      <c r="F127" s="101"/>
      <c r="G127" s="103"/>
      <c r="H127" s="79"/>
      <c r="I127" s="104"/>
      <c r="J127" s="79"/>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0"/>
      <c r="AJ127" s="110"/>
      <c r="AK127" s="106"/>
      <c r="AL127" s="105"/>
      <c r="AM127" s="108"/>
      <c r="AN127" s="109"/>
    </row>
    <row r="128" spans="1:40" ht="15.75" customHeight="1">
      <c r="A128" s="100"/>
      <c r="B128" s="101"/>
      <c r="C128" s="102"/>
      <c r="D128" s="80"/>
      <c r="E128" s="101"/>
      <c r="F128" s="101"/>
      <c r="G128" s="103"/>
      <c r="H128" s="79"/>
      <c r="I128" s="104"/>
      <c r="J128" s="79"/>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0"/>
      <c r="AJ128" s="110"/>
      <c r="AK128" s="106"/>
      <c r="AL128" s="105"/>
      <c r="AM128" s="108"/>
      <c r="AN128" s="109"/>
    </row>
    <row r="129" spans="1:40" ht="15.75" customHeight="1">
      <c r="A129" s="100"/>
      <c r="B129" s="101"/>
      <c r="C129" s="102"/>
      <c r="D129" s="80"/>
      <c r="E129" s="101"/>
      <c r="F129" s="101"/>
      <c r="G129" s="103"/>
      <c r="H129" s="79"/>
      <c r="I129" s="104"/>
      <c r="J129" s="79"/>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0"/>
      <c r="AJ129" s="110"/>
      <c r="AK129" s="106"/>
      <c r="AL129" s="105"/>
      <c r="AM129" s="108"/>
      <c r="AN129" s="109"/>
    </row>
    <row r="130" spans="1:40" ht="15.75" customHeight="1">
      <c r="A130" s="100"/>
      <c r="B130" s="101"/>
      <c r="C130" s="102"/>
      <c r="D130" s="80"/>
      <c r="E130" s="101"/>
      <c r="F130" s="101"/>
      <c r="G130" s="103"/>
      <c r="H130" s="79"/>
      <c r="I130" s="104"/>
      <c r="J130" s="79"/>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0"/>
      <c r="AJ130" s="110"/>
      <c r="AK130" s="106"/>
      <c r="AL130" s="105"/>
      <c r="AM130" s="108"/>
      <c r="AN130" s="109"/>
    </row>
    <row r="131" spans="1:40" ht="15.75" customHeight="1">
      <c r="A131" s="100"/>
      <c r="B131" s="101"/>
      <c r="C131" s="102"/>
      <c r="D131" s="80"/>
      <c r="E131" s="101"/>
      <c r="F131" s="101"/>
      <c r="G131" s="103"/>
      <c r="H131" s="79"/>
      <c r="I131" s="104"/>
      <c r="J131" s="79"/>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0"/>
      <c r="AJ131" s="110"/>
      <c r="AK131" s="106"/>
      <c r="AL131" s="105"/>
      <c r="AM131" s="108"/>
      <c r="AN131" s="109"/>
    </row>
    <row r="132" spans="1:40" ht="15.75" customHeight="1">
      <c r="A132" s="100"/>
      <c r="B132" s="101"/>
      <c r="C132" s="102"/>
      <c r="D132" s="80"/>
      <c r="E132" s="101"/>
      <c r="F132" s="101"/>
      <c r="G132" s="103"/>
      <c r="H132" s="79"/>
      <c r="I132" s="104"/>
      <c r="J132" s="79"/>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0"/>
      <c r="AJ132" s="110"/>
      <c r="AK132" s="106"/>
      <c r="AL132" s="105"/>
      <c r="AM132" s="108"/>
      <c r="AN132" s="109"/>
    </row>
    <row r="133" spans="1:40" ht="15.75" customHeight="1">
      <c r="A133" s="100"/>
      <c r="B133" s="101"/>
      <c r="C133" s="102"/>
      <c r="D133" s="80"/>
      <c r="E133" s="101"/>
      <c r="F133" s="101"/>
      <c r="G133" s="103"/>
      <c r="H133" s="79"/>
      <c r="I133" s="104"/>
      <c r="J133" s="79"/>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0"/>
      <c r="AJ133" s="110"/>
      <c r="AK133" s="106"/>
      <c r="AL133" s="105"/>
      <c r="AM133" s="108"/>
      <c r="AN133" s="109"/>
    </row>
    <row r="134" spans="1:40" ht="15.75" customHeight="1">
      <c r="A134" s="100"/>
      <c r="B134" s="101"/>
      <c r="C134" s="102"/>
      <c r="D134" s="80"/>
      <c r="E134" s="101"/>
      <c r="F134" s="101"/>
      <c r="G134" s="103"/>
      <c r="H134" s="79"/>
      <c r="I134" s="104"/>
      <c r="J134" s="79"/>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0"/>
      <c r="AJ134" s="110"/>
      <c r="AK134" s="106"/>
      <c r="AL134" s="105"/>
      <c r="AM134" s="108"/>
      <c r="AN134" s="109"/>
    </row>
    <row r="135" spans="1:40" ht="15.75" customHeight="1">
      <c r="A135" s="100"/>
      <c r="B135" s="101"/>
      <c r="C135" s="102"/>
      <c r="D135" s="80"/>
      <c r="E135" s="101"/>
      <c r="F135" s="101"/>
      <c r="G135" s="103"/>
      <c r="H135" s="79"/>
      <c r="I135" s="104"/>
      <c r="J135" s="79"/>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0"/>
      <c r="AJ135" s="110"/>
      <c r="AK135" s="106"/>
      <c r="AL135" s="105"/>
      <c r="AM135" s="108"/>
      <c r="AN135" s="109"/>
    </row>
    <row r="136" spans="1:40" ht="15.75" customHeight="1">
      <c r="A136" s="100"/>
      <c r="B136" s="101"/>
      <c r="C136" s="102"/>
      <c r="D136" s="80"/>
      <c r="E136" s="101"/>
      <c r="F136" s="101"/>
      <c r="G136" s="103"/>
      <c r="H136" s="79"/>
      <c r="I136" s="104"/>
      <c r="J136" s="79"/>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0"/>
      <c r="AJ136" s="110"/>
      <c r="AK136" s="106"/>
      <c r="AL136" s="105"/>
      <c r="AM136" s="108"/>
      <c r="AN136" s="109"/>
    </row>
    <row r="137" spans="1:40" ht="15.75" customHeight="1">
      <c r="A137" s="100"/>
      <c r="B137" s="101"/>
      <c r="C137" s="102"/>
      <c r="D137" s="80"/>
      <c r="E137" s="101"/>
      <c r="F137" s="101"/>
      <c r="G137" s="103"/>
      <c r="H137" s="79"/>
      <c r="I137" s="104"/>
      <c r="J137" s="79"/>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0"/>
      <c r="AJ137" s="110"/>
      <c r="AK137" s="106"/>
      <c r="AL137" s="105"/>
      <c r="AM137" s="108"/>
      <c r="AN137" s="109"/>
    </row>
    <row r="138" spans="1:40" ht="15.75" customHeight="1">
      <c r="A138" s="100"/>
      <c r="B138" s="101"/>
      <c r="C138" s="102"/>
      <c r="D138" s="80"/>
      <c r="E138" s="101"/>
      <c r="F138" s="101"/>
      <c r="G138" s="103"/>
      <c r="H138" s="79"/>
      <c r="I138" s="104"/>
      <c r="J138" s="79"/>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0"/>
      <c r="AJ138" s="110"/>
      <c r="AK138" s="106"/>
      <c r="AL138" s="105"/>
      <c r="AM138" s="108"/>
      <c r="AN138" s="109"/>
    </row>
    <row r="139" spans="1:40" ht="15.75" customHeight="1">
      <c r="A139" s="100"/>
      <c r="B139" s="101"/>
      <c r="C139" s="102"/>
      <c r="D139" s="80"/>
      <c r="E139" s="101"/>
      <c r="F139" s="101"/>
      <c r="G139" s="103"/>
      <c r="H139" s="79"/>
      <c r="I139" s="104"/>
      <c r="J139" s="79"/>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0"/>
      <c r="AJ139" s="110"/>
      <c r="AK139" s="106"/>
      <c r="AL139" s="105"/>
      <c r="AM139" s="108"/>
      <c r="AN139" s="109"/>
    </row>
    <row r="140" spans="1:40" ht="15.75" customHeight="1">
      <c r="A140" s="100"/>
      <c r="B140" s="101"/>
      <c r="C140" s="102"/>
      <c r="D140" s="80"/>
      <c r="E140" s="101"/>
      <c r="F140" s="101"/>
      <c r="G140" s="103"/>
      <c r="H140" s="79"/>
      <c r="I140" s="104"/>
      <c r="J140" s="79"/>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0"/>
      <c r="AJ140" s="110"/>
      <c r="AK140" s="106"/>
      <c r="AL140" s="105"/>
      <c r="AM140" s="108"/>
      <c r="AN140" s="109"/>
    </row>
    <row r="141" spans="1:40" ht="15.75" customHeight="1">
      <c r="A141" s="100"/>
      <c r="B141" s="101"/>
      <c r="C141" s="102"/>
      <c r="D141" s="80"/>
      <c r="E141" s="101"/>
      <c r="F141" s="101"/>
      <c r="G141" s="103"/>
      <c r="H141" s="79"/>
      <c r="I141" s="104"/>
      <c r="J141" s="79"/>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0"/>
      <c r="AJ141" s="110"/>
      <c r="AK141" s="106"/>
      <c r="AL141" s="105"/>
      <c r="AM141" s="108"/>
      <c r="AN141" s="109"/>
    </row>
    <row r="142" spans="1:40" ht="15.75" customHeight="1">
      <c r="A142" s="100"/>
      <c r="B142" s="101"/>
      <c r="C142" s="102"/>
      <c r="D142" s="80"/>
      <c r="E142" s="101"/>
      <c r="F142" s="101"/>
      <c r="G142" s="103"/>
      <c r="H142" s="79"/>
      <c r="I142" s="104"/>
      <c r="J142" s="79"/>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0"/>
      <c r="AJ142" s="110"/>
      <c r="AK142" s="106"/>
      <c r="AL142" s="105"/>
      <c r="AM142" s="108"/>
      <c r="AN142" s="109"/>
    </row>
    <row r="143" spans="1:40" ht="15.75" customHeight="1">
      <c r="A143" s="100"/>
      <c r="B143" s="101"/>
      <c r="C143" s="102"/>
      <c r="D143" s="80"/>
      <c r="E143" s="101"/>
      <c r="F143" s="101"/>
      <c r="G143" s="103"/>
      <c r="H143" s="79"/>
      <c r="I143" s="104"/>
      <c r="J143" s="79"/>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0"/>
      <c r="AJ143" s="110"/>
      <c r="AK143" s="106"/>
      <c r="AL143" s="105"/>
      <c r="AM143" s="108"/>
      <c r="AN143" s="109"/>
    </row>
    <row r="144" spans="1:40" ht="15.75" customHeight="1">
      <c r="A144" s="100"/>
      <c r="B144" s="101"/>
      <c r="C144" s="102"/>
      <c r="D144" s="80"/>
      <c r="E144" s="101"/>
      <c r="F144" s="101"/>
      <c r="G144" s="103"/>
      <c r="H144" s="79"/>
      <c r="I144" s="104"/>
      <c r="J144" s="79"/>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0"/>
      <c r="AJ144" s="110"/>
      <c r="AK144" s="106"/>
      <c r="AL144" s="105"/>
      <c r="AM144" s="108"/>
      <c r="AN144" s="109"/>
    </row>
    <row r="145" spans="1:40" ht="15.75" customHeight="1">
      <c r="A145" s="100"/>
      <c r="B145" s="101"/>
      <c r="C145" s="102"/>
      <c r="D145" s="80"/>
      <c r="E145" s="101"/>
      <c r="F145" s="101"/>
      <c r="G145" s="103"/>
      <c r="H145" s="79"/>
      <c r="I145" s="104"/>
      <c r="J145" s="79"/>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0"/>
      <c r="AJ145" s="110"/>
      <c r="AK145" s="106"/>
      <c r="AL145" s="105"/>
      <c r="AM145" s="108"/>
      <c r="AN145" s="109"/>
    </row>
    <row r="146" spans="1:40" ht="15.75" customHeight="1">
      <c r="A146" s="100"/>
      <c r="B146" s="101"/>
      <c r="C146" s="102"/>
      <c r="D146" s="80"/>
      <c r="E146" s="101"/>
      <c r="F146" s="101"/>
      <c r="G146" s="103"/>
      <c r="H146" s="79"/>
      <c r="I146" s="104"/>
      <c r="J146" s="79"/>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0"/>
      <c r="AJ146" s="110"/>
      <c r="AK146" s="106"/>
      <c r="AL146" s="105"/>
      <c r="AM146" s="108"/>
      <c r="AN146" s="109"/>
    </row>
    <row r="147" spans="1:40" ht="15.75" customHeight="1">
      <c r="A147" s="100"/>
      <c r="B147" s="101"/>
      <c r="C147" s="102"/>
      <c r="D147" s="80"/>
      <c r="E147" s="101"/>
      <c r="F147" s="101"/>
      <c r="G147" s="103"/>
      <c r="H147" s="79"/>
      <c r="I147" s="104"/>
      <c r="J147" s="79"/>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0"/>
      <c r="AJ147" s="110"/>
      <c r="AK147" s="106"/>
      <c r="AL147" s="105"/>
      <c r="AM147" s="108"/>
      <c r="AN147" s="109"/>
    </row>
    <row r="148" spans="1:40" ht="15.75" customHeight="1">
      <c r="A148" s="100"/>
      <c r="B148" s="101"/>
      <c r="C148" s="102"/>
      <c r="D148" s="80"/>
      <c r="E148" s="101"/>
      <c r="F148" s="101"/>
      <c r="G148" s="103"/>
      <c r="H148" s="79"/>
      <c r="I148" s="104"/>
      <c r="J148" s="79"/>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0"/>
      <c r="AJ148" s="110"/>
      <c r="AK148" s="106"/>
      <c r="AL148" s="105"/>
      <c r="AM148" s="108"/>
      <c r="AN148" s="109"/>
    </row>
    <row r="149" spans="1:40" ht="15.75" customHeight="1">
      <c r="A149" s="100"/>
      <c r="B149" s="101"/>
      <c r="C149" s="102"/>
      <c r="D149" s="80"/>
      <c r="E149" s="101"/>
      <c r="F149" s="101"/>
      <c r="G149" s="103"/>
      <c r="H149" s="79"/>
      <c r="I149" s="104"/>
      <c r="J149" s="79"/>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0"/>
      <c r="AJ149" s="110"/>
      <c r="AK149" s="106"/>
      <c r="AL149" s="105"/>
      <c r="AM149" s="108"/>
      <c r="AN149" s="109"/>
    </row>
    <row r="150" spans="1:40" ht="15.75" customHeight="1">
      <c r="A150" s="100"/>
      <c r="B150" s="101"/>
      <c r="C150" s="102"/>
      <c r="D150" s="80"/>
      <c r="E150" s="101"/>
      <c r="F150" s="101"/>
      <c r="G150" s="103"/>
      <c r="H150" s="79"/>
      <c r="I150" s="104"/>
      <c r="J150" s="79"/>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0"/>
      <c r="AJ150" s="110"/>
      <c r="AK150" s="106"/>
      <c r="AL150" s="105"/>
      <c r="AM150" s="108"/>
      <c r="AN150" s="109"/>
    </row>
    <row r="151" spans="1:40" ht="15.75" customHeight="1">
      <c r="A151" s="100"/>
      <c r="B151" s="101"/>
      <c r="C151" s="102"/>
      <c r="D151" s="80"/>
      <c r="E151" s="101"/>
      <c r="F151" s="101"/>
      <c r="G151" s="103"/>
      <c r="H151" s="79"/>
      <c r="I151" s="104"/>
      <c r="J151" s="79"/>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0"/>
      <c r="AJ151" s="110"/>
      <c r="AK151" s="106"/>
      <c r="AL151" s="105"/>
      <c r="AM151" s="108"/>
      <c r="AN151" s="109"/>
    </row>
    <row r="152" spans="1:40" ht="15.75" customHeight="1">
      <c r="A152" s="100"/>
      <c r="B152" s="101"/>
      <c r="C152" s="102"/>
      <c r="D152" s="80"/>
      <c r="E152" s="101"/>
      <c r="F152" s="101"/>
      <c r="G152" s="103"/>
      <c r="H152" s="79"/>
      <c r="I152" s="104"/>
      <c r="J152" s="79"/>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0"/>
      <c r="AJ152" s="110"/>
      <c r="AK152" s="106"/>
      <c r="AL152" s="105"/>
      <c r="AM152" s="108"/>
      <c r="AN152" s="109"/>
    </row>
    <row r="153" spans="1:40" ht="15.75" customHeight="1">
      <c r="A153" s="100"/>
      <c r="B153" s="101"/>
      <c r="C153" s="102"/>
      <c r="D153" s="80"/>
      <c r="E153" s="101"/>
      <c r="F153" s="101"/>
      <c r="G153" s="103"/>
      <c r="H153" s="79"/>
      <c r="I153" s="104"/>
      <c r="J153" s="79"/>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0"/>
      <c r="AJ153" s="110"/>
      <c r="AK153" s="106"/>
      <c r="AL153" s="105"/>
      <c r="AM153" s="108"/>
      <c r="AN153" s="109"/>
    </row>
    <row r="154" spans="1:40" ht="15.75" customHeight="1">
      <c r="A154" s="100"/>
      <c r="B154" s="101"/>
      <c r="C154" s="102"/>
      <c r="D154" s="80"/>
      <c r="E154" s="101"/>
      <c r="F154" s="101"/>
      <c r="G154" s="103"/>
      <c r="H154" s="79"/>
      <c r="I154" s="104"/>
      <c r="J154" s="79"/>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0"/>
      <c r="AJ154" s="110"/>
      <c r="AK154" s="106"/>
      <c r="AL154" s="105"/>
      <c r="AM154" s="108"/>
      <c r="AN154" s="109"/>
    </row>
    <row r="155" spans="1:40" ht="15.75" customHeight="1">
      <c r="A155" s="100"/>
      <c r="B155" s="101"/>
      <c r="C155" s="102"/>
      <c r="D155" s="80"/>
      <c r="E155" s="101"/>
      <c r="F155" s="101"/>
      <c r="G155" s="103"/>
      <c r="H155" s="79"/>
      <c r="I155" s="104"/>
      <c r="J155" s="79"/>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0"/>
      <c r="AJ155" s="110"/>
      <c r="AK155" s="106"/>
      <c r="AL155" s="105"/>
      <c r="AM155" s="108"/>
      <c r="AN155" s="109"/>
    </row>
    <row r="156" spans="1:40" ht="15.75" customHeight="1">
      <c r="A156" s="100"/>
      <c r="B156" s="101"/>
      <c r="C156" s="102"/>
      <c r="D156" s="80"/>
      <c r="E156" s="101"/>
      <c r="F156" s="101"/>
      <c r="G156" s="103"/>
      <c r="H156" s="79"/>
      <c r="I156" s="104"/>
      <c r="J156" s="79"/>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0"/>
      <c r="AJ156" s="110"/>
      <c r="AK156" s="106"/>
      <c r="AL156" s="105"/>
      <c r="AM156" s="108"/>
      <c r="AN156" s="109"/>
    </row>
    <row r="157" spans="1:40" ht="15.75" customHeight="1">
      <c r="A157" s="100"/>
      <c r="B157" s="101"/>
      <c r="C157" s="102"/>
      <c r="D157" s="80"/>
      <c r="E157" s="101"/>
      <c r="F157" s="101"/>
      <c r="G157" s="103"/>
      <c r="H157" s="79"/>
      <c r="I157" s="104"/>
      <c r="J157" s="79"/>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0"/>
      <c r="AJ157" s="110"/>
      <c r="AK157" s="106"/>
      <c r="AL157" s="105"/>
      <c r="AM157" s="108"/>
      <c r="AN157" s="109"/>
    </row>
    <row r="158" spans="1:40" ht="15.75" customHeight="1">
      <c r="A158" s="100"/>
      <c r="B158" s="101"/>
      <c r="C158" s="102"/>
      <c r="D158" s="80"/>
      <c r="E158" s="101"/>
      <c r="F158" s="101"/>
      <c r="G158" s="103"/>
      <c r="H158" s="79"/>
      <c r="I158" s="104"/>
      <c r="J158" s="79"/>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0"/>
      <c r="AJ158" s="110"/>
      <c r="AK158" s="106"/>
      <c r="AL158" s="105"/>
      <c r="AM158" s="108"/>
      <c r="AN158" s="109"/>
    </row>
    <row r="159" spans="1:40" ht="15.75" customHeight="1">
      <c r="A159" s="100"/>
      <c r="B159" s="101"/>
      <c r="C159" s="102"/>
      <c r="D159" s="80"/>
      <c r="E159" s="101"/>
      <c r="F159" s="101"/>
      <c r="G159" s="103"/>
      <c r="H159" s="79"/>
      <c r="I159" s="104"/>
      <c r="J159" s="79"/>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0"/>
      <c r="AJ159" s="110"/>
      <c r="AK159" s="106"/>
      <c r="AL159" s="105"/>
      <c r="AM159" s="108"/>
      <c r="AN159" s="109"/>
    </row>
    <row r="160" spans="1:40" ht="15.75" customHeight="1">
      <c r="A160" s="100"/>
      <c r="B160" s="101"/>
      <c r="C160" s="102"/>
      <c r="D160" s="80"/>
      <c r="E160" s="101"/>
      <c r="F160" s="101"/>
      <c r="G160" s="103"/>
      <c r="H160" s="79"/>
      <c r="I160" s="104"/>
      <c r="J160" s="79"/>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0"/>
      <c r="AJ160" s="110"/>
      <c r="AK160" s="106"/>
      <c r="AL160" s="105"/>
      <c r="AM160" s="108"/>
      <c r="AN160" s="109"/>
    </row>
    <row r="161" spans="1:40" ht="15.75" customHeight="1">
      <c r="A161" s="100"/>
      <c r="B161" s="101"/>
      <c r="C161" s="102"/>
      <c r="D161" s="80"/>
      <c r="E161" s="101"/>
      <c r="F161" s="101"/>
      <c r="G161" s="103"/>
      <c r="H161" s="79"/>
      <c r="I161" s="104"/>
      <c r="J161" s="79"/>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0"/>
      <c r="AJ161" s="110"/>
      <c r="AK161" s="106"/>
      <c r="AL161" s="105"/>
      <c r="AM161" s="108"/>
      <c r="AN161" s="109"/>
    </row>
    <row r="162" spans="1:40" ht="15.75" customHeight="1">
      <c r="A162" s="100"/>
      <c r="B162" s="101"/>
      <c r="C162" s="102"/>
      <c r="D162" s="80"/>
      <c r="E162" s="101"/>
      <c r="F162" s="101"/>
      <c r="G162" s="103"/>
      <c r="H162" s="79"/>
      <c r="I162" s="104"/>
      <c r="J162" s="79"/>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0"/>
      <c r="AJ162" s="110"/>
      <c r="AK162" s="106"/>
      <c r="AL162" s="105"/>
      <c r="AM162" s="108"/>
      <c r="AN162" s="109"/>
    </row>
    <row r="163" spans="1:40" ht="15.75" customHeight="1">
      <c r="A163" s="100"/>
      <c r="B163" s="101"/>
      <c r="C163" s="102"/>
      <c r="D163" s="80"/>
      <c r="E163" s="101"/>
      <c r="F163" s="101"/>
      <c r="G163" s="103"/>
      <c r="H163" s="79"/>
      <c r="I163" s="104"/>
      <c r="J163" s="79"/>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0"/>
      <c r="AJ163" s="110"/>
      <c r="AK163" s="106"/>
      <c r="AL163" s="105"/>
      <c r="AM163" s="108"/>
      <c r="AN163" s="109"/>
    </row>
    <row r="164" spans="1:40" ht="15.75" customHeight="1">
      <c r="A164" s="100"/>
      <c r="B164" s="101"/>
      <c r="C164" s="102"/>
      <c r="D164" s="80"/>
      <c r="E164" s="101"/>
      <c r="F164" s="101"/>
      <c r="G164" s="103"/>
      <c r="H164" s="79"/>
      <c r="I164" s="104"/>
      <c r="J164" s="79"/>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0"/>
      <c r="AJ164" s="110"/>
      <c r="AK164" s="106"/>
      <c r="AL164" s="105"/>
      <c r="AM164" s="108"/>
      <c r="AN164" s="109"/>
    </row>
    <row r="165" spans="1:40" ht="15.75" customHeight="1">
      <c r="A165" s="100"/>
      <c r="B165" s="101"/>
      <c r="C165" s="102"/>
      <c r="D165" s="80"/>
      <c r="E165" s="101"/>
      <c r="F165" s="101"/>
      <c r="G165" s="103"/>
      <c r="H165" s="79"/>
      <c r="I165" s="104"/>
      <c r="J165" s="79"/>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0"/>
      <c r="AJ165" s="110"/>
      <c r="AK165" s="106"/>
      <c r="AL165" s="105"/>
      <c r="AM165" s="108"/>
      <c r="AN165" s="109"/>
    </row>
    <row r="166" spans="1:40" ht="15.75" customHeight="1">
      <c r="A166" s="100"/>
      <c r="B166" s="101"/>
      <c r="C166" s="102"/>
      <c r="D166" s="80"/>
      <c r="E166" s="101"/>
      <c r="F166" s="101"/>
      <c r="G166" s="103"/>
      <c r="H166" s="79"/>
      <c r="I166" s="104"/>
      <c r="J166" s="79"/>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0"/>
      <c r="AJ166" s="110"/>
      <c r="AK166" s="106"/>
      <c r="AL166" s="105"/>
      <c r="AM166" s="108"/>
      <c r="AN166" s="109"/>
    </row>
    <row r="167" spans="1:40" ht="15.75" customHeight="1">
      <c r="A167" s="100"/>
      <c r="B167" s="101"/>
      <c r="C167" s="102"/>
      <c r="D167" s="80"/>
      <c r="E167" s="101"/>
      <c r="F167" s="101"/>
      <c r="G167" s="103"/>
      <c r="H167" s="79"/>
      <c r="I167" s="104"/>
      <c r="J167" s="79"/>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0"/>
      <c r="AJ167" s="110"/>
      <c r="AK167" s="106"/>
      <c r="AL167" s="105"/>
      <c r="AM167" s="108"/>
      <c r="AN167" s="109"/>
    </row>
    <row r="168" spans="1:40" ht="15.75" customHeight="1">
      <c r="A168" s="100"/>
      <c r="B168" s="101"/>
      <c r="C168" s="102"/>
      <c r="D168" s="80"/>
      <c r="E168" s="101"/>
      <c r="F168" s="101"/>
      <c r="G168" s="103"/>
      <c r="H168" s="79"/>
      <c r="I168" s="104"/>
      <c r="J168" s="79"/>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0"/>
      <c r="AJ168" s="110"/>
      <c r="AK168" s="106"/>
      <c r="AL168" s="105"/>
      <c r="AM168" s="108"/>
      <c r="AN168" s="109"/>
    </row>
    <row r="169" spans="1:40" ht="15.75" customHeight="1">
      <c r="A169" s="100"/>
      <c r="B169" s="101"/>
      <c r="C169" s="102"/>
      <c r="D169" s="80"/>
      <c r="E169" s="101"/>
      <c r="F169" s="101"/>
      <c r="G169" s="103"/>
      <c r="H169" s="79"/>
      <c r="I169" s="104"/>
      <c r="J169" s="79"/>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0"/>
      <c r="AJ169" s="110"/>
      <c r="AK169" s="106"/>
      <c r="AL169" s="105"/>
      <c r="AM169" s="108"/>
      <c r="AN169" s="109"/>
    </row>
    <row r="170" spans="1:40" ht="15.75" customHeight="1">
      <c r="A170" s="100"/>
      <c r="B170" s="101"/>
      <c r="C170" s="102"/>
      <c r="D170" s="80"/>
      <c r="E170" s="101"/>
      <c r="F170" s="101"/>
      <c r="G170" s="103"/>
      <c r="H170" s="79"/>
      <c r="I170" s="104"/>
      <c r="J170" s="79"/>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0"/>
      <c r="AJ170" s="110"/>
      <c r="AK170" s="106"/>
      <c r="AL170" s="105"/>
      <c r="AM170" s="108"/>
      <c r="AN170" s="109"/>
    </row>
    <row r="171" spans="1:40" ht="15.75" customHeight="1">
      <c r="A171" s="100"/>
      <c r="B171" s="101"/>
      <c r="C171" s="102"/>
      <c r="D171" s="80"/>
      <c r="E171" s="101"/>
      <c r="F171" s="101"/>
      <c r="G171" s="103"/>
      <c r="H171" s="79"/>
      <c r="I171" s="104"/>
      <c r="J171" s="79"/>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0"/>
      <c r="AJ171" s="110"/>
      <c r="AK171" s="106"/>
      <c r="AL171" s="105"/>
      <c r="AM171" s="108"/>
      <c r="AN171" s="109"/>
    </row>
    <row r="172" spans="1:40" ht="15.75" customHeight="1">
      <c r="A172" s="100"/>
      <c r="B172" s="101"/>
      <c r="C172" s="102"/>
      <c r="D172" s="80"/>
      <c r="E172" s="101"/>
      <c r="F172" s="101"/>
      <c r="G172" s="103"/>
      <c r="H172" s="79"/>
      <c r="I172" s="104"/>
      <c r="J172" s="79"/>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0"/>
      <c r="AJ172" s="110"/>
      <c r="AK172" s="106"/>
      <c r="AL172" s="105"/>
      <c r="AM172" s="108"/>
      <c r="AN172" s="109"/>
    </row>
    <row r="173" spans="1:40" ht="15.75" customHeight="1">
      <c r="A173" s="100"/>
      <c r="B173" s="101"/>
      <c r="C173" s="102"/>
      <c r="D173" s="80"/>
      <c r="E173" s="101"/>
      <c r="F173" s="101"/>
      <c r="G173" s="103"/>
      <c r="H173" s="79"/>
      <c r="I173" s="104"/>
      <c r="J173" s="79"/>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0"/>
      <c r="AJ173" s="110"/>
      <c r="AK173" s="106"/>
      <c r="AL173" s="105"/>
      <c r="AM173" s="108"/>
      <c r="AN173" s="109"/>
    </row>
    <row r="174" spans="1:40" ht="15.75" customHeight="1">
      <c r="A174" s="100"/>
      <c r="B174" s="101"/>
      <c r="C174" s="102"/>
      <c r="D174" s="80"/>
      <c r="E174" s="101"/>
      <c r="F174" s="101"/>
      <c r="G174" s="103"/>
      <c r="H174" s="79"/>
      <c r="I174" s="104"/>
      <c r="J174" s="79"/>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0"/>
      <c r="AJ174" s="110"/>
      <c r="AK174" s="106"/>
      <c r="AL174" s="105"/>
      <c r="AM174" s="108"/>
      <c r="AN174" s="109"/>
    </row>
    <row r="175" spans="1:40" ht="15.75" customHeight="1">
      <c r="A175" s="100"/>
      <c r="B175" s="101"/>
      <c r="C175" s="102"/>
      <c r="D175" s="80"/>
      <c r="E175" s="101"/>
      <c r="F175" s="101"/>
      <c r="G175" s="103"/>
      <c r="H175" s="79"/>
      <c r="I175" s="104"/>
      <c r="J175" s="79"/>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0"/>
      <c r="AJ175" s="110"/>
      <c r="AK175" s="106"/>
      <c r="AL175" s="105"/>
      <c r="AM175" s="108"/>
      <c r="AN175" s="109"/>
    </row>
    <row r="176" spans="1:40" ht="15.75" customHeight="1">
      <c r="A176" s="100"/>
      <c r="B176" s="101"/>
      <c r="C176" s="102"/>
      <c r="D176" s="80"/>
      <c r="E176" s="101"/>
      <c r="F176" s="101"/>
      <c r="G176" s="103"/>
      <c r="H176" s="79"/>
      <c r="I176" s="104"/>
      <c r="J176" s="79"/>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0"/>
      <c r="AJ176" s="110"/>
      <c r="AK176" s="106"/>
      <c r="AL176" s="105"/>
      <c r="AM176" s="108"/>
      <c r="AN176" s="109"/>
    </row>
    <row r="177" spans="1:40" ht="15.75" customHeight="1">
      <c r="A177" s="100"/>
      <c r="B177" s="101"/>
      <c r="C177" s="102"/>
      <c r="D177" s="80"/>
      <c r="E177" s="101"/>
      <c r="F177" s="101"/>
      <c r="G177" s="103"/>
      <c r="H177" s="79"/>
      <c r="I177" s="104"/>
      <c r="J177" s="79"/>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0"/>
      <c r="AJ177" s="110"/>
      <c r="AK177" s="106"/>
      <c r="AL177" s="105"/>
      <c r="AM177" s="108"/>
      <c r="AN177" s="109"/>
    </row>
    <row r="178" spans="1:40" ht="15.75" customHeight="1">
      <c r="A178" s="100"/>
      <c r="B178" s="101"/>
      <c r="C178" s="102"/>
      <c r="D178" s="80"/>
      <c r="E178" s="101"/>
      <c r="F178" s="101"/>
      <c r="G178" s="103"/>
      <c r="H178" s="79"/>
      <c r="I178" s="104"/>
      <c r="J178" s="79"/>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0"/>
      <c r="AJ178" s="110"/>
      <c r="AK178" s="106"/>
      <c r="AL178" s="105"/>
      <c r="AM178" s="108"/>
      <c r="AN178" s="109"/>
    </row>
    <row r="179" spans="1:40" ht="15.75" customHeight="1">
      <c r="A179" s="100"/>
      <c r="B179" s="101"/>
      <c r="C179" s="102"/>
      <c r="D179" s="80"/>
      <c r="E179" s="101"/>
      <c r="F179" s="101"/>
      <c r="G179" s="103"/>
      <c r="H179" s="79"/>
      <c r="I179" s="104"/>
      <c r="J179" s="79"/>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0"/>
      <c r="AJ179" s="110"/>
      <c r="AK179" s="106"/>
      <c r="AL179" s="105"/>
      <c r="AM179" s="108"/>
      <c r="AN179" s="109"/>
    </row>
    <row r="180" spans="1:40" ht="15.75" customHeight="1">
      <c r="A180" s="100"/>
      <c r="B180" s="101"/>
      <c r="C180" s="102"/>
      <c r="D180" s="80"/>
      <c r="E180" s="101"/>
      <c r="F180" s="101"/>
      <c r="G180" s="103"/>
      <c r="H180" s="79"/>
      <c r="I180" s="104"/>
      <c r="J180" s="79"/>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0"/>
      <c r="AJ180" s="110"/>
      <c r="AK180" s="106"/>
      <c r="AL180" s="105"/>
      <c r="AM180" s="108"/>
      <c r="AN180" s="109"/>
    </row>
    <row r="181" spans="1:40" ht="15.75" customHeight="1">
      <c r="A181" s="100"/>
      <c r="B181" s="101"/>
      <c r="C181" s="102"/>
      <c r="D181" s="80"/>
      <c r="E181" s="101"/>
      <c r="F181" s="101"/>
      <c r="G181" s="103"/>
      <c r="H181" s="79"/>
      <c r="I181" s="104"/>
      <c r="J181" s="79"/>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0"/>
      <c r="AJ181" s="110"/>
      <c r="AK181" s="106"/>
      <c r="AL181" s="105"/>
      <c r="AM181" s="108"/>
      <c r="AN181" s="109"/>
    </row>
    <row r="182" spans="1:40" ht="15.75" customHeight="1">
      <c r="A182" s="100"/>
      <c r="B182" s="101"/>
      <c r="C182" s="102"/>
      <c r="D182" s="80"/>
      <c r="E182" s="101"/>
      <c r="F182" s="101"/>
      <c r="G182" s="103"/>
      <c r="H182" s="79"/>
      <c r="I182" s="104"/>
      <c r="J182" s="79"/>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0"/>
      <c r="AJ182" s="110"/>
      <c r="AK182" s="106"/>
      <c r="AL182" s="105"/>
      <c r="AM182" s="108"/>
      <c r="AN182" s="109"/>
    </row>
    <row r="183" spans="1:40" ht="15.75" customHeight="1">
      <c r="A183" s="100"/>
      <c r="B183" s="101"/>
      <c r="C183" s="102"/>
      <c r="D183" s="80"/>
      <c r="E183" s="101"/>
      <c r="F183" s="101"/>
      <c r="G183" s="103"/>
      <c r="H183" s="79"/>
      <c r="I183" s="104"/>
      <c r="J183" s="79"/>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0"/>
      <c r="AJ183" s="110"/>
      <c r="AK183" s="106"/>
      <c r="AL183" s="105"/>
      <c r="AM183" s="108"/>
      <c r="AN183" s="109"/>
    </row>
    <row r="184" spans="1:40" ht="15.75" customHeight="1">
      <c r="A184" s="100"/>
      <c r="B184" s="101"/>
      <c r="C184" s="102"/>
      <c r="D184" s="80"/>
      <c r="E184" s="101"/>
      <c r="F184" s="101"/>
      <c r="G184" s="103"/>
      <c r="H184" s="79"/>
      <c r="I184" s="104"/>
      <c r="J184" s="79"/>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0"/>
      <c r="AJ184" s="110"/>
      <c r="AK184" s="106"/>
      <c r="AL184" s="105"/>
      <c r="AM184" s="108"/>
      <c r="AN184" s="109"/>
    </row>
    <row r="185" spans="1:40" ht="15.75" customHeight="1">
      <c r="A185" s="100"/>
      <c r="B185" s="101"/>
      <c r="C185" s="102"/>
      <c r="D185" s="80"/>
      <c r="E185" s="101"/>
      <c r="F185" s="101"/>
      <c r="G185" s="103"/>
      <c r="H185" s="79"/>
      <c r="I185" s="104"/>
      <c r="J185" s="79"/>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0"/>
      <c r="AJ185" s="110"/>
      <c r="AK185" s="106"/>
      <c r="AL185" s="105"/>
      <c r="AM185" s="108"/>
      <c r="AN185" s="109"/>
    </row>
    <row r="186" spans="1:40" ht="15.75" customHeight="1">
      <c r="A186" s="100"/>
      <c r="B186" s="101"/>
      <c r="C186" s="102"/>
      <c r="D186" s="80"/>
      <c r="E186" s="101"/>
      <c r="F186" s="101"/>
      <c r="G186" s="103"/>
      <c r="H186" s="79"/>
      <c r="I186" s="104"/>
      <c r="J186" s="79"/>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0"/>
      <c r="AJ186" s="110"/>
      <c r="AK186" s="106"/>
      <c r="AL186" s="105"/>
      <c r="AM186" s="108"/>
      <c r="AN186" s="109"/>
    </row>
    <row r="187" spans="1:40" ht="15.75" customHeight="1">
      <c r="A187" s="100"/>
      <c r="B187" s="101"/>
      <c r="C187" s="102"/>
      <c r="D187" s="80"/>
      <c r="E187" s="101"/>
      <c r="F187" s="101"/>
      <c r="G187" s="103"/>
      <c r="H187" s="79"/>
      <c r="I187" s="104"/>
      <c r="J187" s="79"/>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0"/>
      <c r="AJ187" s="110"/>
      <c r="AK187" s="106"/>
      <c r="AL187" s="105"/>
      <c r="AM187" s="108"/>
      <c r="AN187" s="109"/>
    </row>
    <row r="188" spans="1:40" ht="15.75" customHeight="1">
      <c r="A188" s="100"/>
      <c r="B188" s="101"/>
      <c r="C188" s="102"/>
      <c r="D188" s="80"/>
      <c r="E188" s="101"/>
      <c r="F188" s="101"/>
      <c r="G188" s="103"/>
      <c r="H188" s="79"/>
      <c r="I188" s="104"/>
      <c r="J188" s="79"/>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0"/>
      <c r="AJ188" s="110"/>
      <c r="AK188" s="106"/>
      <c r="AL188" s="105"/>
      <c r="AM188" s="108"/>
      <c r="AN188" s="109"/>
    </row>
    <row r="189" spans="1:40" ht="15.75" customHeight="1">
      <c r="A189" s="100"/>
      <c r="B189" s="101"/>
      <c r="C189" s="102"/>
      <c r="D189" s="80"/>
      <c r="E189" s="101"/>
      <c r="F189" s="101"/>
      <c r="G189" s="103"/>
      <c r="H189" s="79"/>
      <c r="I189" s="104"/>
      <c r="J189" s="79"/>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0"/>
      <c r="AJ189" s="110"/>
      <c r="AK189" s="106"/>
      <c r="AL189" s="105"/>
      <c r="AM189" s="108"/>
      <c r="AN189" s="109"/>
    </row>
    <row r="190" spans="1:40" ht="15.75" customHeight="1">
      <c r="A190" s="100"/>
      <c r="B190" s="101"/>
      <c r="C190" s="102"/>
      <c r="D190" s="80"/>
      <c r="E190" s="101"/>
      <c r="F190" s="101"/>
      <c r="G190" s="103"/>
      <c r="H190" s="79"/>
      <c r="I190" s="104"/>
      <c r="J190" s="79"/>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0"/>
      <c r="AJ190" s="110"/>
      <c r="AK190" s="106"/>
      <c r="AL190" s="105"/>
      <c r="AM190" s="108"/>
      <c r="AN190" s="109"/>
    </row>
    <row r="191" spans="1:40" ht="15.75" customHeight="1">
      <c r="A191" s="100"/>
      <c r="B191" s="101"/>
      <c r="C191" s="102"/>
      <c r="D191" s="80"/>
      <c r="E191" s="101"/>
      <c r="F191" s="101"/>
      <c r="G191" s="103"/>
      <c r="H191" s="79"/>
      <c r="I191" s="104"/>
      <c r="J191" s="79"/>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0"/>
      <c r="AJ191" s="110"/>
      <c r="AK191" s="106"/>
      <c r="AL191" s="105"/>
      <c r="AM191" s="108"/>
      <c r="AN191" s="109"/>
    </row>
    <row r="192" spans="1:40" ht="15.75" customHeight="1">
      <c r="A192" s="100"/>
      <c r="B192" s="101"/>
      <c r="C192" s="102"/>
      <c r="D192" s="80"/>
      <c r="E192" s="101"/>
      <c r="F192" s="101"/>
      <c r="G192" s="103"/>
      <c r="H192" s="79"/>
      <c r="I192" s="104"/>
      <c r="J192" s="79"/>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0"/>
      <c r="AJ192" s="110"/>
      <c r="AK192" s="106"/>
      <c r="AL192" s="105"/>
      <c r="AM192" s="108"/>
      <c r="AN192" s="109"/>
    </row>
    <row r="193" spans="1:40" ht="15.75" customHeight="1">
      <c r="A193" s="100"/>
      <c r="B193" s="101"/>
      <c r="C193" s="102"/>
      <c r="D193" s="80"/>
      <c r="E193" s="101"/>
      <c r="F193" s="101"/>
      <c r="G193" s="103"/>
      <c r="H193" s="79"/>
      <c r="I193" s="104"/>
      <c r="J193" s="79"/>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0"/>
      <c r="AJ193" s="110"/>
      <c r="AK193" s="106"/>
      <c r="AL193" s="105"/>
      <c r="AM193" s="108"/>
      <c r="AN193" s="109"/>
    </row>
    <row r="194" spans="1:40" ht="15.75" customHeight="1">
      <c r="A194" s="100"/>
      <c r="B194" s="101"/>
      <c r="C194" s="102"/>
      <c r="D194" s="80"/>
      <c r="E194" s="101"/>
      <c r="F194" s="101"/>
      <c r="G194" s="103"/>
      <c r="H194" s="79"/>
      <c r="I194" s="104"/>
      <c r="J194" s="79"/>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0"/>
      <c r="AJ194" s="110"/>
      <c r="AK194" s="106"/>
      <c r="AL194" s="105"/>
      <c r="AM194" s="108"/>
      <c r="AN194" s="109"/>
    </row>
    <row r="195" spans="1:40" ht="15.75" customHeight="1">
      <c r="A195" s="100"/>
      <c r="B195" s="101"/>
      <c r="C195" s="102"/>
      <c r="D195" s="80"/>
      <c r="E195" s="101"/>
      <c r="F195" s="101"/>
      <c r="G195" s="103"/>
      <c r="H195" s="79"/>
      <c r="I195" s="104"/>
      <c r="J195" s="79"/>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0"/>
      <c r="AJ195" s="110"/>
      <c r="AK195" s="106"/>
      <c r="AL195" s="105"/>
      <c r="AM195" s="108"/>
      <c r="AN195" s="109"/>
    </row>
    <row r="196" spans="1:40" ht="15.75" customHeight="1">
      <c r="A196" s="100"/>
      <c r="B196" s="101"/>
      <c r="C196" s="102"/>
      <c r="D196" s="80"/>
      <c r="E196" s="101"/>
      <c r="F196" s="101"/>
      <c r="G196" s="103"/>
      <c r="H196" s="79"/>
      <c r="I196" s="104"/>
      <c r="J196" s="79"/>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0"/>
      <c r="AJ196" s="110"/>
      <c r="AK196" s="106"/>
      <c r="AL196" s="105"/>
      <c r="AM196" s="108"/>
      <c r="AN196" s="109"/>
    </row>
    <row r="197" spans="1:40" ht="15.75" customHeight="1">
      <c r="A197" s="100"/>
      <c r="B197" s="101"/>
      <c r="C197" s="102"/>
      <c r="D197" s="80"/>
      <c r="E197" s="101"/>
      <c r="F197" s="101"/>
      <c r="G197" s="103"/>
      <c r="H197" s="79"/>
      <c r="I197" s="104"/>
      <c r="J197" s="79"/>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0"/>
      <c r="AJ197" s="110"/>
      <c r="AK197" s="106"/>
      <c r="AL197" s="105"/>
      <c r="AM197" s="108"/>
      <c r="AN197" s="109"/>
    </row>
    <row r="198" spans="1:40" ht="15.75" customHeight="1">
      <c r="A198" s="100"/>
      <c r="B198" s="101"/>
      <c r="C198" s="102"/>
      <c r="D198" s="80"/>
      <c r="E198" s="101"/>
      <c r="F198" s="101"/>
      <c r="G198" s="103"/>
      <c r="H198" s="79"/>
      <c r="I198" s="104"/>
      <c r="J198" s="79"/>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0"/>
      <c r="AJ198" s="110"/>
      <c r="AK198" s="106"/>
      <c r="AL198" s="105"/>
      <c r="AM198" s="108"/>
      <c r="AN198" s="109"/>
    </row>
    <row r="199" spans="1:40" ht="15.75" customHeight="1">
      <c r="A199" s="100"/>
      <c r="B199" s="101"/>
      <c r="C199" s="102"/>
      <c r="D199" s="80"/>
      <c r="E199" s="101"/>
      <c r="F199" s="101"/>
      <c r="G199" s="103"/>
      <c r="H199" s="79"/>
      <c r="I199" s="104"/>
      <c r="J199" s="79"/>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0"/>
      <c r="AJ199" s="110"/>
      <c r="AK199" s="106"/>
      <c r="AL199" s="105"/>
      <c r="AM199" s="108"/>
      <c r="AN199" s="109"/>
    </row>
    <row r="200" spans="1:40" ht="15.75" customHeight="1">
      <c r="A200" s="100"/>
      <c r="B200" s="101"/>
      <c r="C200" s="102"/>
      <c r="D200" s="80"/>
      <c r="E200" s="101"/>
      <c r="F200" s="101"/>
      <c r="G200" s="103"/>
      <c r="H200" s="79"/>
      <c r="I200" s="104"/>
      <c r="J200" s="79"/>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0"/>
      <c r="AJ200" s="110"/>
      <c r="AK200" s="106"/>
      <c r="AL200" s="105"/>
      <c r="AM200" s="108"/>
      <c r="AN200" s="109"/>
    </row>
    <row r="201" spans="1:40" ht="15.75" customHeight="1">
      <c r="A201" s="100"/>
      <c r="B201" s="101"/>
      <c r="C201" s="102"/>
      <c r="D201" s="80"/>
      <c r="E201" s="101"/>
      <c r="F201" s="101"/>
      <c r="G201" s="103"/>
      <c r="H201" s="79"/>
      <c r="I201" s="104"/>
      <c r="J201" s="79"/>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0"/>
      <c r="AJ201" s="110"/>
      <c r="AK201" s="106"/>
      <c r="AL201" s="105"/>
      <c r="AM201" s="108"/>
      <c r="AN201" s="109"/>
    </row>
    <row r="202" spans="1:40" ht="15.75" customHeight="1">
      <c r="A202" s="100"/>
      <c r="B202" s="101"/>
      <c r="C202" s="102"/>
      <c r="D202" s="80"/>
      <c r="E202" s="101"/>
      <c r="F202" s="101"/>
      <c r="G202" s="103"/>
      <c r="H202" s="79"/>
      <c r="I202" s="104"/>
      <c r="J202" s="79"/>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0"/>
      <c r="AJ202" s="110"/>
      <c r="AK202" s="106"/>
      <c r="AL202" s="105"/>
      <c r="AM202" s="108"/>
      <c r="AN202" s="109"/>
    </row>
    <row r="203" spans="1:40" ht="15.75" customHeight="1">
      <c r="A203" s="100"/>
      <c r="B203" s="101"/>
      <c r="C203" s="102"/>
      <c r="D203" s="80"/>
      <c r="E203" s="101"/>
      <c r="F203" s="101"/>
      <c r="G203" s="103"/>
      <c r="H203" s="79"/>
      <c r="I203" s="104"/>
      <c r="J203" s="79"/>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0"/>
      <c r="AJ203" s="110"/>
      <c r="AK203" s="106"/>
      <c r="AL203" s="105"/>
      <c r="AM203" s="108"/>
      <c r="AN203" s="109"/>
    </row>
    <row r="204" spans="1:40" ht="15.75" customHeight="1">
      <c r="A204" s="100"/>
      <c r="B204" s="101"/>
      <c r="C204" s="102"/>
      <c r="D204" s="80"/>
      <c r="E204" s="101"/>
      <c r="F204" s="101"/>
      <c r="G204" s="103"/>
      <c r="H204" s="79"/>
      <c r="I204" s="104"/>
      <c r="J204" s="79"/>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0"/>
      <c r="AJ204" s="110"/>
      <c r="AK204" s="106"/>
      <c r="AL204" s="105"/>
      <c r="AM204" s="108"/>
      <c r="AN204" s="109"/>
    </row>
    <row r="205" spans="1:40" ht="15.75" customHeight="1">
      <c r="A205" s="100"/>
      <c r="B205" s="101"/>
      <c r="C205" s="102"/>
      <c r="D205" s="80"/>
      <c r="E205" s="101"/>
      <c r="F205" s="101"/>
      <c r="G205" s="103"/>
      <c r="H205" s="79"/>
      <c r="I205" s="104"/>
      <c r="J205" s="79"/>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0"/>
      <c r="AJ205" s="110"/>
      <c r="AK205" s="106"/>
      <c r="AL205" s="105"/>
      <c r="AM205" s="108"/>
      <c r="AN205" s="109"/>
    </row>
    <row r="206" spans="1:40" ht="15.75" customHeight="1">
      <c r="A206" s="100"/>
      <c r="B206" s="101"/>
      <c r="C206" s="102"/>
      <c r="D206" s="80"/>
      <c r="E206" s="101"/>
      <c r="F206" s="101"/>
      <c r="G206" s="103"/>
      <c r="H206" s="79"/>
      <c r="I206" s="104"/>
      <c r="J206" s="79"/>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0"/>
      <c r="AJ206" s="110"/>
      <c r="AK206" s="106"/>
      <c r="AL206" s="105"/>
      <c r="AM206" s="108"/>
      <c r="AN206" s="109"/>
    </row>
    <row r="207" spans="1:40" ht="15.75" customHeight="1">
      <c r="A207" s="100"/>
      <c r="B207" s="101"/>
      <c r="C207" s="102"/>
      <c r="D207" s="80"/>
      <c r="E207" s="101"/>
      <c r="F207" s="101"/>
      <c r="G207" s="103"/>
      <c r="H207" s="79"/>
      <c r="I207" s="104"/>
      <c r="J207" s="79"/>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0"/>
      <c r="AJ207" s="110"/>
      <c r="AK207" s="106"/>
      <c r="AL207" s="105"/>
      <c r="AM207" s="108"/>
      <c r="AN207" s="109"/>
    </row>
    <row r="208" spans="1:40" ht="15.75" customHeight="1">
      <c r="A208" s="100"/>
      <c r="B208" s="101"/>
      <c r="C208" s="102"/>
      <c r="D208" s="80"/>
      <c r="E208" s="101"/>
      <c r="F208" s="101"/>
      <c r="G208" s="103"/>
      <c r="H208" s="79"/>
      <c r="I208" s="104"/>
      <c r="J208" s="79"/>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0"/>
      <c r="AJ208" s="110"/>
      <c r="AK208" s="106"/>
      <c r="AL208" s="105"/>
      <c r="AM208" s="108"/>
      <c r="AN208" s="109"/>
    </row>
    <row r="209" spans="1:40" ht="15.75" customHeight="1">
      <c r="A209" s="100"/>
      <c r="B209" s="101"/>
      <c r="C209" s="102"/>
      <c r="D209" s="80"/>
      <c r="E209" s="101"/>
      <c r="F209" s="101"/>
      <c r="G209" s="103"/>
      <c r="H209" s="79"/>
      <c r="I209" s="104"/>
      <c r="J209" s="79"/>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0"/>
      <c r="AJ209" s="110"/>
      <c r="AK209" s="106"/>
      <c r="AL209" s="105"/>
      <c r="AM209" s="108"/>
      <c r="AN209" s="109"/>
    </row>
    <row r="210" spans="1:40" ht="15.75" customHeight="1">
      <c r="A210" s="100"/>
      <c r="B210" s="101"/>
      <c r="C210" s="102"/>
      <c r="D210" s="80"/>
      <c r="E210" s="101"/>
      <c r="F210" s="101"/>
      <c r="G210" s="103"/>
      <c r="H210" s="79"/>
      <c r="I210" s="104"/>
      <c r="J210" s="79"/>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0"/>
      <c r="AJ210" s="110"/>
      <c r="AK210" s="106"/>
      <c r="AL210" s="105"/>
      <c r="AM210" s="108"/>
      <c r="AN210" s="109"/>
    </row>
    <row r="211" spans="1:40" ht="15.75" customHeight="1">
      <c r="A211" s="100"/>
      <c r="B211" s="101"/>
      <c r="C211" s="102"/>
      <c r="D211" s="80"/>
      <c r="E211" s="101"/>
      <c r="F211" s="101"/>
      <c r="G211" s="103"/>
      <c r="H211" s="79"/>
      <c r="I211" s="104"/>
      <c r="J211" s="79"/>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0"/>
      <c r="AJ211" s="110"/>
      <c r="AK211" s="106"/>
      <c r="AL211" s="105"/>
      <c r="AM211" s="108"/>
      <c r="AN211" s="109"/>
    </row>
    <row r="212" spans="1:40" ht="15.75" customHeight="1">
      <c r="A212" s="100"/>
      <c r="B212" s="101"/>
      <c r="C212" s="102"/>
      <c r="D212" s="80"/>
      <c r="E212" s="101"/>
      <c r="F212" s="101"/>
      <c r="G212" s="103"/>
      <c r="H212" s="79"/>
      <c r="I212" s="104"/>
      <c r="J212" s="79"/>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0"/>
      <c r="AJ212" s="110"/>
      <c r="AK212" s="106"/>
      <c r="AL212" s="105"/>
      <c r="AM212" s="108"/>
      <c r="AN212" s="109"/>
    </row>
    <row r="213" spans="1:40" ht="15.75" customHeight="1">
      <c r="A213" s="100"/>
      <c r="B213" s="101"/>
      <c r="C213" s="102"/>
      <c r="D213" s="80"/>
      <c r="E213" s="101"/>
      <c r="F213" s="101"/>
      <c r="G213" s="103"/>
      <c r="H213" s="79"/>
      <c r="I213" s="104"/>
      <c r="J213" s="79"/>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0"/>
      <c r="AJ213" s="110"/>
      <c r="AK213" s="106"/>
      <c r="AL213" s="105"/>
      <c r="AM213" s="108"/>
      <c r="AN213" s="109"/>
    </row>
    <row r="214" spans="1:40" ht="15.75" customHeight="1">
      <c r="A214" s="100"/>
      <c r="B214" s="101"/>
      <c r="C214" s="102"/>
      <c r="D214" s="80"/>
      <c r="E214" s="101"/>
      <c r="F214" s="101"/>
      <c r="G214" s="103"/>
      <c r="H214" s="79"/>
      <c r="I214" s="104"/>
      <c r="J214" s="79"/>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0"/>
      <c r="AJ214" s="110"/>
      <c r="AK214" s="106"/>
      <c r="AL214" s="105"/>
      <c r="AM214" s="108"/>
      <c r="AN214" s="109"/>
    </row>
    <row r="215" spans="1:40" ht="15.75" customHeight="1">
      <c r="A215" s="100"/>
      <c r="B215" s="101"/>
      <c r="C215" s="102"/>
      <c r="D215" s="80"/>
      <c r="E215" s="101"/>
      <c r="F215" s="101"/>
      <c r="G215" s="103"/>
      <c r="H215" s="79"/>
      <c r="I215" s="104"/>
      <c r="J215" s="79"/>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0"/>
      <c r="AJ215" s="110"/>
      <c r="AK215" s="106"/>
      <c r="AL215" s="105"/>
      <c r="AM215" s="108"/>
      <c r="AN215" s="109"/>
    </row>
    <row r="216" spans="1:40" ht="15.75" customHeight="1">
      <c r="A216" s="100"/>
      <c r="B216" s="101"/>
      <c r="C216" s="102"/>
      <c r="D216" s="80"/>
      <c r="E216" s="101"/>
      <c r="F216" s="101"/>
      <c r="G216" s="103"/>
      <c r="H216" s="79"/>
      <c r="I216" s="104"/>
      <c r="J216" s="79"/>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0"/>
      <c r="AJ216" s="110"/>
      <c r="AK216" s="106"/>
      <c r="AL216" s="105"/>
      <c r="AM216" s="108"/>
      <c r="AN216" s="109"/>
    </row>
    <row r="217" spans="1:40" ht="15.75" customHeight="1">
      <c r="A217" s="100"/>
      <c r="B217" s="101"/>
      <c r="C217" s="102"/>
      <c r="D217" s="80"/>
      <c r="E217" s="101"/>
      <c r="F217" s="101"/>
      <c r="G217" s="103"/>
      <c r="H217" s="79"/>
      <c r="I217" s="104"/>
      <c r="J217" s="79"/>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0"/>
      <c r="AJ217" s="110"/>
      <c r="AK217" s="106"/>
      <c r="AL217" s="105"/>
      <c r="AM217" s="108"/>
      <c r="AN217" s="109"/>
    </row>
    <row r="218" spans="1:40" ht="15.75" customHeight="1">
      <c r="A218" s="100"/>
      <c r="B218" s="101"/>
      <c r="C218" s="102"/>
      <c r="D218" s="80"/>
      <c r="E218" s="101"/>
      <c r="F218" s="101"/>
      <c r="G218" s="103"/>
      <c r="H218" s="79"/>
      <c r="I218" s="104"/>
      <c r="J218" s="79"/>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0"/>
      <c r="AJ218" s="110"/>
      <c r="AK218" s="106"/>
      <c r="AL218" s="105"/>
      <c r="AM218" s="108"/>
      <c r="AN218" s="109"/>
    </row>
    <row r="219" spans="1:40" ht="15.75" customHeight="1">
      <c r="A219" s="100"/>
      <c r="B219" s="101"/>
      <c r="C219" s="102"/>
      <c r="D219" s="80"/>
      <c r="E219" s="101"/>
      <c r="F219" s="101"/>
      <c r="G219" s="103"/>
      <c r="H219" s="79"/>
      <c r="I219" s="104"/>
      <c r="J219" s="79"/>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0"/>
      <c r="AJ219" s="110"/>
      <c r="AK219" s="106"/>
      <c r="AL219" s="105"/>
      <c r="AM219" s="108"/>
      <c r="AN219" s="109"/>
    </row>
    <row r="220" spans="1:40" ht="15.75" customHeight="1">
      <c r="A220" s="100"/>
      <c r="B220" s="101"/>
      <c r="C220" s="102"/>
      <c r="D220" s="80"/>
      <c r="E220" s="101"/>
      <c r="F220" s="101"/>
      <c r="G220" s="103"/>
      <c r="H220" s="79"/>
      <c r="I220" s="104"/>
      <c r="J220" s="79"/>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0"/>
      <c r="AJ220" s="110"/>
      <c r="AK220" s="106"/>
      <c r="AL220" s="105"/>
      <c r="AM220" s="108"/>
      <c r="AN220" s="109"/>
    </row>
    <row r="221" spans="1:40" ht="15.75" customHeight="1">
      <c r="A221" s="100"/>
      <c r="B221" s="101"/>
      <c r="C221" s="102"/>
      <c r="D221" s="80"/>
      <c r="E221" s="101"/>
      <c r="F221" s="101"/>
      <c r="G221" s="103"/>
      <c r="H221" s="79"/>
      <c r="I221" s="104"/>
      <c r="J221" s="79"/>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0"/>
      <c r="AJ221" s="110"/>
      <c r="AK221" s="106"/>
      <c r="AL221" s="105"/>
      <c r="AM221" s="108"/>
      <c r="AN221" s="109"/>
    </row>
    <row r="222" spans="1:40" ht="15.75" customHeight="1">
      <c r="A222" s="100"/>
      <c r="B222" s="101"/>
      <c r="C222" s="102"/>
      <c r="D222" s="80"/>
      <c r="E222" s="101"/>
      <c r="F222" s="101"/>
      <c r="G222" s="103"/>
      <c r="H222" s="79"/>
      <c r="I222" s="104"/>
      <c r="J222" s="79"/>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0"/>
      <c r="AJ222" s="110"/>
      <c r="AK222" s="106"/>
      <c r="AL222" s="105"/>
      <c r="AM222" s="108"/>
      <c r="AN222" s="109"/>
    </row>
    <row r="223" spans="1:40" ht="15.75" customHeight="1">
      <c r="A223" s="100"/>
      <c r="B223" s="101"/>
      <c r="C223" s="102"/>
      <c r="D223" s="80"/>
      <c r="E223" s="101"/>
      <c r="F223" s="101"/>
      <c r="G223" s="103"/>
      <c r="H223" s="79"/>
      <c r="I223" s="104"/>
      <c r="J223" s="79"/>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0"/>
      <c r="AJ223" s="110"/>
      <c r="AK223" s="106"/>
      <c r="AL223" s="105"/>
      <c r="AM223" s="108"/>
      <c r="AN223" s="109"/>
    </row>
    <row r="224" spans="1:40" ht="15.75" customHeight="1">
      <c r="A224" s="100"/>
      <c r="B224" s="101"/>
      <c r="C224" s="102"/>
      <c r="D224" s="80"/>
      <c r="E224" s="101"/>
      <c r="F224" s="101"/>
      <c r="G224" s="103"/>
      <c r="H224" s="79"/>
      <c r="I224" s="104"/>
      <c r="J224" s="79"/>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0"/>
      <c r="AJ224" s="110"/>
      <c r="AK224" s="106"/>
      <c r="AL224" s="105"/>
      <c r="AM224" s="108"/>
      <c r="AN224" s="109"/>
    </row>
    <row r="225" spans="1:40" ht="15.75" customHeight="1">
      <c r="A225" s="100"/>
      <c r="B225" s="101"/>
      <c r="C225" s="102"/>
      <c r="D225" s="80"/>
      <c r="E225" s="101"/>
      <c r="F225" s="101"/>
      <c r="G225" s="103"/>
      <c r="H225" s="79"/>
      <c r="I225" s="104"/>
      <c r="J225" s="79"/>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0"/>
      <c r="AJ225" s="110"/>
      <c r="AK225" s="106"/>
      <c r="AL225" s="105"/>
      <c r="AM225" s="108"/>
      <c r="AN225" s="109"/>
    </row>
    <row r="226" spans="1:40" ht="15.75" customHeight="1">
      <c r="A226" s="100"/>
      <c r="B226" s="101"/>
      <c r="C226" s="102"/>
      <c r="D226" s="80"/>
      <c r="E226" s="101"/>
      <c r="F226" s="101"/>
      <c r="G226" s="103"/>
      <c r="H226" s="79"/>
      <c r="I226" s="104"/>
      <c r="J226" s="79"/>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0"/>
      <c r="AJ226" s="110"/>
      <c r="AK226" s="106"/>
      <c r="AL226" s="105"/>
      <c r="AM226" s="108"/>
      <c r="AN226" s="109"/>
    </row>
    <row r="227" spans="1:40" ht="15.75" customHeight="1">
      <c r="A227" s="100"/>
      <c r="B227" s="101"/>
      <c r="C227" s="102"/>
      <c r="D227" s="80"/>
      <c r="E227" s="101"/>
      <c r="F227" s="101"/>
      <c r="G227" s="103"/>
      <c r="H227" s="79"/>
      <c r="I227" s="104"/>
      <c r="J227" s="79"/>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0"/>
      <c r="AJ227" s="110"/>
      <c r="AK227" s="106"/>
      <c r="AL227" s="105"/>
      <c r="AM227" s="108"/>
      <c r="AN227" s="109"/>
    </row>
    <row r="228" spans="1:40" ht="15.75" customHeight="1">
      <c r="A228" s="100"/>
      <c r="B228" s="101"/>
      <c r="C228" s="102"/>
      <c r="D228" s="80"/>
      <c r="E228" s="101"/>
      <c r="F228" s="101"/>
      <c r="G228" s="103"/>
      <c r="H228" s="79"/>
      <c r="I228" s="104"/>
      <c r="J228" s="79"/>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0"/>
      <c r="AJ228" s="110"/>
      <c r="AK228" s="106"/>
      <c r="AL228" s="105"/>
      <c r="AM228" s="108"/>
      <c r="AN228" s="109"/>
    </row>
    <row r="229" spans="1:40" ht="15.75" customHeight="1">
      <c r="A229" s="100"/>
      <c r="B229" s="101"/>
      <c r="C229" s="102"/>
      <c r="D229" s="80"/>
      <c r="E229" s="101"/>
      <c r="F229" s="101"/>
      <c r="G229" s="103"/>
      <c r="H229" s="79"/>
      <c r="I229" s="104"/>
      <c r="J229" s="79"/>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0"/>
      <c r="AJ229" s="110"/>
      <c r="AK229" s="106"/>
      <c r="AL229" s="105"/>
      <c r="AM229" s="108"/>
      <c r="AN229" s="109"/>
    </row>
    <row r="230" spans="1:40" ht="15.75" customHeight="1">
      <c r="A230" s="100"/>
      <c r="B230" s="101"/>
      <c r="C230" s="102"/>
      <c r="D230" s="80"/>
      <c r="E230" s="101"/>
      <c r="F230" s="101"/>
      <c r="G230" s="103"/>
      <c r="H230" s="79"/>
      <c r="I230" s="104"/>
      <c r="J230" s="79"/>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0"/>
      <c r="AJ230" s="110"/>
      <c r="AK230" s="106"/>
      <c r="AL230" s="105"/>
      <c r="AM230" s="108"/>
      <c r="AN230" s="109"/>
    </row>
    <row r="231" spans="1:40" ht="15.75" customHeight="1">
      <c r="A231" s="100"/>
      <c r="B231" s="101"/>
      <c r="C231" s="102"/>
      <c r="D231" s="80"/>
      <c r="E231" s="101"/>
      <c r="F231" s="101"/>
      <c r="G231" s="103"/>
      <c r="H231" s="79"/>
      <c r="I231" s="104"/>
      <c r="J231" s="79"/>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0"/>
      <c r="AJ231" s="110"/>
      <c r="AK231" s="106"/>
      <c r="AL231" s="105"/>
      <c r="AM231" s="108"/>
      <c r="AN231" s="109"/>
    </row>
    <row r="232" spans="1:40" ht="15.75" customHeight="1">
      <c r="A232" s="100"/>
      <c r="B232" s="101"/>
      <c r="C232" s="102"/>
      <c r="D232" s="80"/>
      <c r="E232" s="101"/>
      <c r="F232" s="101"/>
      <c r="G232" s="103"/>
      <c r="H232" s="79"/>
      <c r="I232" s="104"/>
      <c r="J232" s="79"/>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0"/>
      <c r="AJ232" s="110"/>
      <c r="AK232" s="106"/>
      <c r="AL232" s="105"/>
      <c r="AM232" s="108"/>
      <c r="AN232" s="109"/>
    </row>
    <row r="233" spans="1:40" ht="15.75" customHeight="1">
      <c r="A233" s="100"/>
      <c r="B233" s="101"/>
      <c r="C233" s="102"/>
      <c r="D233" s="80"/>
      <c r="E233" s="101"/>
      <c r="F233" s="101"/>
      <c r="G233" s="103"/>
      <c r="H233" s="79"/>
      <c r="I233" s="104"/>
      <c r="J233" s="79"/>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0"/>
      <c r="AJ233" s="110"/>
      <c r="AK233" s="106"/>
      <c r="AL233" s="105"/>
      <c r="AM233" s="108"/>
      <c r="AN233" s="109"/>
    </row>
    <row r="234" spans="1:40" ht="15.75" customHeight="1">
      <c r="A234" s="100"/>
      <c r="B234" s="101"/>
      <c r="C234" s="102"/>
      <c r="D234" s="80"/>
      <c r="E234" s="101"/>
      <c r="F234" s="101"/>
      <c r="G234" s="103"/>
      <c r="H234" s="79"/>
      <c r="I234" s="104"/>
      <c r="J234" s="79"/>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0"/>
      <c r="AJ234" s="110"/>
      <c r="AK234" s="106"/>
      <c r="AL234" s="105"/>
      <c r="AM234" s="108"/>
      <c r="AN234" s="109"/>
    </row>
    <row r="235" spans="1:40" ht="15.75" customHeight="1">
      <c r="A235" s="100"/>
      <c r="B235" s="101"/>
      <c r="C235" s="102"/>
      <c r="D235" s="80"/>
      <c r="E235" s="101"/>
      <c r="F235" s="101"/>
      <c r="G235" s="103"/>
      <c r="H235" s="79"/>
      <c r="I235" s="104"/>
      <c r="J235" s="79"/>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0"/>
      <c r="AJ235" s="110"/>
      <c r="AK235" s="106"/>
      <c r="AL235" s="105"/>
      <c r="AM235" s="108"/>
      <c r="AN235" s="109"/>
    </row>
    <row r="236" spans="1:40" ht="15.75" customHeight="1">
      <c r="A236" s="100"/>
      <c r="B236" s="101"/>
      <c r="C236" s="102"/>
      <c r="D236" s="80"/>
      <c r="E236" s="101"/>
      <c r="F236" s="101"/>
      <c r="G236" s="103"/>
      <c r="H236" s="79"/>
      <c r="I236" s="104"/>
      <c r="J236" s="79"/>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0"/>
      <c r="AJ236" s="110"/>
      <c r="AK236" s="106"/>
      <c r="AL236" s="105"/>
      <c r="AM236" s="108"/>
      <c r="AN236" s="109"/>
    </row>
    <row r="237" spans="1:40" ht="15.75" customHeight="1">
      <c r="A237" s="100"/>
      <c r="B237" s="101"/>
      <c r="C237" s="102"/>
      <c r="D237" s="80"/>
      <c r="E237" s="101"/>
      <c r="F237" s="101"/>
      <c r="G237" s="103"/>
      <c r="H237" s="79"/>
      <c r="I237" s="104"/>
      <c r="J237" s="79"/>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0"/>
      <c r="AJ237" s="110"/>
      <c r="AK237" s="106"/>
      <c r="AL237" s="105"/>
      <c r="AM237" s="108"/>
      <c r="AN237" s="109"/>
    </row>
    <row r="238" spans="1:40" ht="15.75" customHeight="1">
      <c r="A238" s="100"/>
      <c r="B238" s="101"/>
      <c r="C238" s="102"/>
      <c r="D238" s="80"/>
      <c r="E238" s="101"/>
      <c r="F238" s="101"/>
      <c r="G238" s="103"/>
      <c r="H238" s="79"/>
      <c r="I238" s="104"/>
      <c r="J238" s="79"/>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0"/>
      <c r="AJ238" s="110"/>
      <c r="AK238" s="106"/>
      <c r="AL238" s="105"/>
      <c r="AM238" s="108"/>
      <c r="AN238" s="109"/>
    </row>
    <row r="239" spans="1:40" ht="15.75" customHeight="1">
      <c r="A239" s="100"/>
      <c r="B239" s="101"/>
      <c r="C239" s="102"/>
      <c r="D239" s="80"/>
      <c r="E239" s="101"/>
      <c r="F239" s="101"/>
      <c r="G239" s="103"/>
      <c r="H239" s="79"/>
      <c r="I239" s="104"/>
      <c r="J239" s="79"/>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0"/>
      <c r="AJ239" s="110"/>
      <c r="AK239" s="106"/>
      <c r="AL239" s="105"/>
      <c r="AM239" s="108"/>
      <c r="AN239" s="109"/>
    </row>
    <row r="240" spans="1:40" ht="15.75" customHeight="1">
      <c r="A240" s="100"/>
      <c r="B240" s="101"/>
      <c r="C240" s="102"/>
      <c r="D240" s="80"/>
      <c r="E240" s="101"/>
      <c r="F240" s="101"/>
      <c r="G240" s="103"/>
      <c r="H240" s="79"/>
      <c r="I240" s="104"/>
      <c r="J240" s="79"/>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0"/>
      <c r="AJ240" s="110"/>
      <c r="AK240" s="106"/>
      <c r="AL240" s="105"/>
      <c r="AM240" s="108"/>
      <c r="AN240" s="109"/>
    </row>
    <row r="241" spans="1:40" ht="15.75" customHeight="1">
      <c r="A241" s="100"/>
      <c r="B241" s="101"/>
      <c r="C241" s="102"/>
      <c r="D241" s="80"/>
      <c r="E241" s="101"/>
      <c r="F241" s="101"/>
      <c r="G241" s="103"/>
      <c r="H241" s="79"/>
      <c r="I241" s="104"/>
      <c r="J241" s="79"/>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0"/>
      <c r="AJ241" s="110"/>
      <c r="AK241" s="106"/>
      <c r="AL241" s="105"/>
      <c r="AM241" s="108"/>
      <c r="AN241" s="109"/>
    </row>
    <row r="242" spans="1:40" ht="15.75" customHeight="1">
      <c r="A242" s="100"/>
      <c r="B242" s="101"/>
      <c r="C242" s="102"/>
      <c r="D242" s="80"/>
      <c r="E242" s="101"/>
      <c r="F242" s="101"/>
      <c r="G242" s="103"/>
      <c r="H242" s="79"/>
      <c r="I242" s="104"/>
      <c r="J242" s="79"/>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0"/>
      <c r="AJ242" s="110"/>
      <c r="AK242" s="106"/>
      <c r="AL242" s="105"/>
      <c r="AM242" s="108"/>
      <c r="AN242" s="109"/>
    </row>
    <row r="243" spans="1:40" ht="15.75" customHeight="1">
      <c r="A243" s="100"/>
      <c r="B243" s="101"/>
      <c r="C243" s="102"/>
      <c r="D243" s="80"/>
      <c r="E243" s="101"/>
      <c r="F243" s="101"/>
      <c r="G243" s="103"/>
      <c r="H243" s="79"/>
      <c r="I243" s="104"/>
      <c r="J243" s="79"/>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0"/>
      <c r="AJ243" s="110"/>
      <c r="AK243" s="106"/>
      <c r="AL243" s="105"/>
      <c r="AM243" s="108"/>
      <c r="AN243" s="109"/>
    </row>
    <row r="244" spans="1:40" ht="15.75" customHeight="1">
      <c r="A244" s="100"/>
      <c r="B244" s="101"/>
      <c r="C244" s="102"/>
      <c r="D244" s="80"/>
      <c r="E244" s="101"/>
      <c r="F244" s="101"/>
      <c r="G244" s="103"/>
      <c r="H244" s="79"/>
      <c r="I244" s="104"/>
      <c r="J244" s="79"/>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0"/>
      <c r="AJ244" s="110"/>
      <c r="AK244" s="106"/>
      <c r="AL244" s="105"/>
      <c r="AM244" s="108"/>
      <c r="AN244" s="109"/>
    </row>
    <row r="245" spans="1:40" ht="15.75" customHeight="1">
      <c r="A245" s="100"/>
      <c r="B245" s="101"/>
      <c r="C245" s="102"/>
      <c r="D245" s="80"/>
      <c r="E245" s="101"/>
      <c r="F245" s="101"/>
      <c r="G245" s="103"/>
      <c r="H245" s="79"/>
      <c r="I245" s="104"/>
      <c r="J245" s="79"/>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0"/>
      <c r="AJ245" s="110"/>
      <c r="AK245" s="106"/>
      <c r="AL245" s="105"/>
      <c r="AM245" s="108"/>
      <c r="AN245" s="109"/>
    </row>
    <row r="246" spans="1:40" ht="15.75" customHeight="1">
      <c r="A246" s="100"/>
      <c r="B246" s="101"/>
      <c r="C246" s="102"/>
      <c r="D246" s="80"/>
      <c r="E246" s="101"/>
      <c r="F246" s="101"/>
      <c r="G246" s="103"/>
      <c r="H246" s="79"/>
      <c r="I246" s="104"/>
      <c r="J246" s="79"/>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0"/>
      <c r="AJ246" s="110"/>
      <c r="AK246" s="106"/>
      <c r="AL246" s="105"/>
      <c r="AM246" s="108"/>
      <c r="AN246" s="109"/>
    </row>
    <row r="247" spans="1:40" ht="15.75" customHeight="1">
      <c r="A247" s="100"/>
      <c r="B247" s="101"/>
      <c r="C247" s="102"/>
      <c r="D247" s="80"/>
      <c r="E247" s="101"/>
      <c r="F247" s="101"/>
      <c r="G247" s="103"/>
      <c r="H247" s="79"/>
      <c r="I247" s="104"/>
      <c r="J247" s="79"/>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0"/>
      <c r="AJ247" s="110"/>
      <c r="AK247" s="106"/>
      <c r="AL247" s="105"/>
      <c r="AM247" s="108"/>
      <c r="AN247" s="109"/>
    </row>
    <row r="248" spans="1:40" ht="15.75" customHeight="1">
      <c r="A248" s="100"/>
      <c r="B248" s="101"/>
      <c r="C248" s="102"/>
      <c r="D248" s="80"/>
      <c r="E248" s="101"/>
      <c r="F248" s="101"/>
      <c r="G248" s="103"/>
      <c r="H248" s="79"/>
      <c r="I248" s="104"/>
      <c r="J248" s="79"/>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0"/>
      <c r="AJ248" s="110"/>
      <c r="AK248" s="106"/>
      <c r="AL248" s="105"/>
      <c r="AM248" s="108"/>
      <c r="AN248" s="109"/>
    </row>
    <row r="249" spans="1:40" ht="15.75" customHeight="1">
      <c r="A249" s="100"/>
      <c r="B249" s="101"/>
      <c r="C249" s="102"/>
      <c r="D249" s="80"/>
      <c r="E249" s="101"/>
      <c r="F249" s="101"/>
      <c r="G249" s="103"/>
      <c r="H249" s="79"/>
      <c r="I249" s="104"/>
      <c r="J249" s="79"/>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0"/>
      <c r="AJ249" s="110"/>
      <c r="AK249" s="106"/>
      <c r="AL249" s="105"/>
      <c r="AM249" s="108"/>
      <c r="AN249" s="109"/>
    </row>
    <row r="250" spans="1:40" ht="15.75" customHeight="1">
      <c r="A250" s="100"/>
      <c r="B250" s="101"/>
      <c r="C250" s="102"/>
      <c r="D250" s="80"/>
      <c r="E250" s="101"/>
      <c r="F250" s="101"/>
      <c r="G250" s="103"/>
      <c r="H250" s="79"/>
      <c r="I250" s="104"/>
      <c r="J250" s="79"/>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0"/>
      <c r="AJ250" s="110"/>
      <c r="AK250" s="106"/>
      <c r="AL250" s="105"/>
      <c r="AM250" s="108"/>
      <c r="AN250" s="109"/>
    </row>
    <row r="251" spans="1:40" ht="15.75" customHeight="1">
      <c r="A251" s="100"/>
      <c r="B251" s="101"/>
      <c r="C251" s="102"/>
      <c r="D251" s="80"/>
      <c r="E251" s="101"/>
      <c r="F251" s="101"/>
      <c r="G251" s="103"/>
      <c r="H251" s="79"/>
      <c r="I251" s="104"/>
      <c r="J251" s="79"/>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0"/>
      <c r="AJ251" s="110"/>
      <c r="AK251" s="106"/>
      <c r="AL251" s="105"/>
      <c r="AM251" s="108"/>
      <c r="AN251" s="109"/>
    </row>
    <row r="252" spans="1:40" ht="15.75" customHeight="1">
      <c r="A252" s="100"/>
      <c r="B252" s="101"/>
      <c r="C252" s="102"/>
      <c r="D252" s="80"/>
      <c r="E252" s="101"/>
      <c r="F252" s="101"/>
      <c r="G252" s="103"/>
      <c r="H252" s="79"/>
      <c r="I252" s="104"/>
      <c r="J252" s="79"/>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0"/>
      <c r="AJ252" s="110"/>
      <c r="AK252" s="106"/>
      <c r="AL252" s="105"/>
      <c r="AM252" s="108"/>
      <c r="AN252" s="109"/>
    </row>
    <row r="253" spans="1:40" ht="15.75" customHeight="1">
      <c r="A253" s="100"/>
      <c r="B253" s="101"/>
      <c r="C253" s="102"/>
      <c r="D253" s="80"/>
      <c r="E253" s="101"/>
      <c r="F253" s="101"/>
      <c r="G253" s="103"/>
      <c r="H253" s="79"/>
      <c r="I253" s="104"/>
      <c r="J253" s="79"/>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0"/>
      <c r="AJ253" s="110"/>
      <c r="AK253" s="106"/>
      <c r="AL253" s="105"/>
      <c r="AM253" s="108"/>
      <c r="AN253" s="109"/>
    </row>
    <row r="254" spans="1:40" ht="15.75" customHeight="1">
      <c r="A254" s="100"/>
      <c r="B254" s="101"/>
      <c r="C254" s="102"/>
      <c r="D254" s="80"/>
      <c r="E254" s="101"/>
      <c r="F254" s="101"/>
      <c r="G254" s="103"/>
      <c r="H254" s="79"/>
      <c r="I254" s="104"/>
      <c r="J254" s="79"/>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0"/>
      <c r="AJ254" s="110"/>
      <c r="AK254" s="106"/>
      <c r="AL254" s="105"/>
      <c r="AM254" s="108"/>
      <c r="AN254" s="109"/>
    </row>
    <row r="255" spans="1:40" ht="15.75" customHeight="1">
      <c r="A255" s="100"/>
      <c r="B255" s="101"/>
      <c r="C255" s="102"/>
      <c r="D255" s="80"/>
      <c r="E255" s="101"/>
      <c r="F255" s="101"/>
      <c r="G255" s="103"/>
      <c r="H255" s="79"/>
      <c r="I255" s="104"/>
      <c r="J255" s="79"/>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0"/>
      <c r="AJ255" s="110"/>
      <c r="AK255" s="106"/>
      <c r="AL255" s="105"/>
      <c r="AM255" s="108"/>
      <c r="AN255" s="109"/>
    </row>
    <row r="256" spans="1:40" ht="15.75" customHeight="1">
      <c r="A256" s="100"/>
      <c r="B256" s="101"/>
      <c r="C256" s="102"/>
      <c r="D256" s="80"/>
      <c r="E256" s="101"/>
      <c r="F256" s="101"/>
      <c r="G256" s="103"/>
      <c r="H256" s="79"/>
      <c r="I256" s="104"/>
      <c r="J256" s="79"/>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0"/>
      <c r="AJ256" s="110"/>
      <c r="AK256" s="106"/>
      <c r="AL256" s="105"/>
      <c r="AM256" s="108"/>
      <c r="AN256" s="109"/>
    </row>
    <row r="257" spans="1:40" ht="15.75" customHeight="1">
      <c r="A257" s="100"/>
      <c r="B257" s="101"/>
      <c r="C257" s="102"/>
      <c r="D257" s="80"/>
      <c r="E257" s="101"/>
      <c r="F257" s="101"/>
      <c r="G257" s="103"/>
      <c r="H257" s="79"/>
      <c r="I257" s="104"/>
      <c r="J257" s="79"/>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0"/>
      <c r="AJ257" s="110"/>
      <c r="AK257" s="106"/>
      <c r="AL257" s="105"/>
      <c r="AM257" s="108"/>
      <c r="AN257" s="109"/>
    </row>
    <row r="258" spans="1:40" ht="15.75" customHeight="1">
      <c r="A258" s="100"/>
      <c r="B258" s="101"/>
      <c r="C258" s="102"/>
      <c r="D258" s="80"/>
      <c r="E258" s="101"/>
      <c r="F258" s="101"/>
      <c r="G258" s="103"/>
      <c r="H258" s="79"/>
      <c r="I258" s="104"/>
      <c r="J258" s="79"/>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0"/>
      <c r="AJ258" s="110"/>
      <c r="AK258" s="106"/>
      <c r="AL258" s="105"/>
      <c r="AM258" s="108"/>
      <c r="AN258" s="109"/>
    </row>
    <row r="259" spans="1:40" ht="15.75" customHeight="1">
      <c r="A259" s="100"/>
      <c r="B259" s="101"/>
      <c r="C259" s="102"/>
      <c r="D259" s="80"/>
      <c r="E259" s="101"/>
      <c r="F259" s="101"/>
      <c r="G259" s="103"/>
      <c r="H259" s="79"/>
      <c r="I259" s="104"/>
      <c r="J259" s="79"/>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0"/>
      <c r="AJ259" s="110"/>
      <c r="AK259" s="106"/>
      <c r="AL259" s="105"/>
      <c r="AM259" s="108"/>
      <c r="AN259" s="109"/>
    </row>
    <row r="260" spans="1:40" ht="15.75" customHeight="1">
      <c r="A260" s="100"/>
      <c r="B260" s="101"/>
      <c r="C260" s="102"/>
      <c r="D260" s="80"/>
      <c r="E260" s="101"/>
      <c r="F260" s="101"/>
      <c r="G260" s="103"/>
      <c r="H260" s="79"/>
      <c r="I260" s="104"/>
      <c r="J260" s="79"/>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0"/>
      <c r="AJ260" s="110"/>
      <c r="AK260" s="106"/>
      <c r="AL260" s="105"/>
      <c r="AM260" s="108"/>
      <c r="AN260" s="109"/>
    </row>
    <row r="261" spans="1:40" ht="15.75" customHeight="1">
      <c r="A261" s="100"/>
      <c r="B261" s="101"/>
      <c r="C261" s="102"/>
      <c r="D261" s="80"/>
      <c r="E261" s="101"/>
      <c r="F261" s="101"/>
      <c r="G261" s="103"/>
      <c r="H261" s="79"/>
      <c r="I261" s="104"/>
      <c r="J261" s="79"/>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0"/>
      <c r="AJ261" s="110"/>
      <c r="AK261" s="106"/>
      <c r="AL261" s="105"/>
      <c r="AM261" s="108"/>
      <c r="AN261" s="109"/>
    </row>
    <row r="262" spans="1:40" ht="15.75" customHeight="1">
      <c r="A262" s="100"/>
      <c r="B262" s="101"/>
      <c r="C262" s="102"/>
      <c r="D262" s="80"/>
      <c r="E262" s="101"/>
      <c r="F262" s="101"/>
      <c r="G262" s="103"/>
      <c r="H262" s="79"/>
      <c r="I262" s="104"/>
      <c r="J262" s="79"/>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0"/>
      <c r="AJ262" s="110"/>
      <c r="AK262" s="106"/>
      <c r="AL262" s="105"/>
      <c r="AM262" s="108"/>
      <c r="AN262" s="109"/>
    </row>
    <row r="263" spans="1:40" ht="15.75" customHeight="1">
      <c r="A263" s="100"/>
      <c r="B263" s="101"/>
      <c r="C263" s="102"/>
      <c r="D263" s="80"/>
      <c r="E263" s="101"/>
      <c r="F263" s="101"/>
      <c r="G263" s="103"/>
      <c r="H263" s="79"/>
      <c r="I263" s="104"/>
      <c r="J263" s="79"/>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0"/>
      <c r="AJ263" s="110"/>
      <c r="AK263" s="106"/>
      <c r="AL263" s="105"/>
      <c r="AM263" s="108"/>
      <c r="AN263" s="109"/>
    </row>
    <row r="264" spans="1:40" ht="15.75" customHeight="1">
      <c r="A264" s="100"/>
      <c r="B264" s="101"/>
      <c r="C264" s="102"/>
      <c r="D264" s="80"/>
      <c r="E264" s="101"/>
      <c r="F264" s="101"/>
      <c r="G264" s="103"/>
      <c r="H264" s="79"/>
      <c r="I264" s="104"/>
      <c r="J264" s="79"/>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0"/>
      <c r="AJ264" s="110"/>
      <c r="AK264" s="106"/>
      <c r="AL264" s="105"/>
      <c r="AM264" s="108"/>
      <c r="AN264" s="109"/>
    </row>
    <row r="265" spans="1:40" ht="15.75" customHeight="1">
      <c r="A265" s="100"/>
      <c r="B265" s="101"/>
      <c r="C265" s="102"/>
      <c r="D265" s="80"/>
      <c r="E265" s="101"/>
      <c r="F265" s="101"/>
      <c r="G265" s="103"/>
      <c r="H265" s="79"/>
      <c r="I265" s="104"/>
      <c r="J265" s="79"/>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0"/>
      <c r="AJ265" s="110"/>
      <c r="AK265" s="106"/>
      <c r="AL265" s="105"/>
      <c r="AM265" s="108"/>
      <c r="AN265" s="109"/>
    </row>
    <row r="266" spans="1:40" ht="15.75" customHeight="1">
      <c r="A266" s="100"/>
      <c r="B266" s="101"/>
      <c r="C266" s="102"/>
      <c r="D266" s="80"/>
      <c r="E266" s="101"/>
      <c r="F266" s="101"/>
      <c r="G266" s="103"/>
      <c r="H266" s="79"/>
      <c r="I266" s="104"/>
      <c r="J266" s="79"/>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0"/>
      <c r="AJ266" s="110"/>
      <c r="AK266" s="106"/>
      <c r="AL266" s="105"/>
      <c r="AM266" s="108"/>
      <c r="AN266" s="109"/>
    </row>
    <row r="267" spans="1:40" ht="15.75" customHeight="1">
      <c r="A267" s="100"/>
      <c r="B267" s="101"/>
      <c r="C267" s="102"/>
      <c r="D267" s="80"/>
      <c r="E267" s="101"/>
      <c r="F267" s="101"/>
      <c r="G267" s="103"/>
      <c r="H267" s="79"/>
      <c r="I267" s="104"/>
      <c r="J267" s="79"/>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0"/>
      <c r="AJ267" s="110"/>
      <c r="AK267" s="106"/>
      <c r="AL267" s="105"/>
      <c r="AM267" s="108"/>
      <c r="AN267" s="109"/>
    </row>
    <row r="268" spans="1:40" ht="15.75" customHeight="1">
      <c r="A268" s="100"/>
      <c r="B268" s="101"/>
      <c r="C268" s="102"/>
      <c r="D268" s="80"/>
      <c r="E268" s="101"/>
      <c r="F268" s="101"/>
      <c r="G268" s="103"/>
      <c r="H268" s="79"/>
      <c r="I268" s="104"/>
      <c r="J268" s="79"/>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0"/>
      <c r="AJ268" s="110"/>
      <c r="AK268" s="106"/>
      <c r="AL268" s="105"/>
      <c r="AM268" s="108"/>
      <c r="AN268" s="109"/>
    </row>
    <row r="269" spans="1:40" ht="15.75" customHeight="1">
      <c r="A269" s="100"/>
      <c r="B269" s="101"/>
      <c r="C269" s="102"/>
      <c r="D269" s="80"/>
      <c r="E269" s="101"/>
      <c r="F269" s="101"/>
      <c r="G269" s="103"/>
      <c r="H269" s="79"/>
      <c r="I269" s="104"/>
      <c r="J269" s="79"/>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0"/>
      <c r="AJ269" s="110"/>
      <c r="AK269" s="106"/>
      <c r="AL269" s="105"/>
      <c r="AM269" s="108"/>
      <c r="AN269" s="109"/>
    </row>
    <row r="270" spans="1:40" ht="15.75" customHeight="1">
      <c r="A270" s="100"/>
      <c r="B270" s="101"/>
      <c r="C270" s="102"/>
      <c r="D270" s="80"/>
      <c r="E270" s="101"/>
      <c r="F270" s="101"/>
      <c r="G270" s="103"/>
      <c r="H270" s="79"/>
      <c r="I270" s="104"/>
      <c r="J270" s="79"/>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0"/>
      <c r="AJ270" s="110"/>
      <c r="AK270" s="106"/>
      <c r="AL270" s="105"/>
      <c r="AM270" s="108"/>
      <c r="AN270" s="109"/>
    </row>
    <row r="271" spans="1:40" ht="15.75" customHeight="1">
      <c r="A271" s="100"/>
      <c r="B271" s="101"/>
      <c r="C271" s="102"/>
      <c r="D271" s="80"/>
      <c r="E271" s="101"/>
      <c r="F271" s="101"/>
      <c r="G271" s="103"/>
      <c r="H271" s="79"/>
      <c r="I271" s="104"/>
      <c r="J271" s="79"/>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0"/>
      <c r="AJ271" s="110"/>
      <c r="AK271" s="106"/>
      <c r="AL271" s="105"/>
      <c r="AM271" s="108"/>
      <c r="AN271" s="109"/>
    </row>
    <row r="272" spans="1:40" ht="15.75" customHeight="1">
      <c r="A272" s="100"/>
      <c r="B272" s="101"/>
      <c r="C272" s="102"/>
      <c r="D272" s="80"/>
      <c r="E272" s="101"/>
      <c r="F272" s="101"/>
      <c r="G272" s="103"/>
      <c r="H272" s="79"/>
      <c r="I272" s="104"/>
      <c r="J272" s="79"/>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0"/>
      <c r="AJ272" s="110"/>
      <c r="AK272" s="106"/>
      <c r="AL272" s="105"/>
      <c r="AM272" s="108"/>
      <c r="AN272" s="109"/>
    </row>
    <row r="273" spans="1:40" ht="15.75" customHeight="1">
      <c r="A273" s="100"/>
      <c r="B273" s="101"/>
      <c r="C273" s="102"/>
      <c r="D273" s="80"/>
      <c r="E273" s="101"/>
      <c r="F273" s="101"/>
      <c r="G273" s="103"/>
      <c r="H273" s="79"/>
      <c r="I273" s="104"/>
      <c r="J273" s="79"/>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0"/>
      <c r="AJ273" s="110"/>
      <c r="AK273" s="106"/>
      <c r="AL273" s="105"/>
      <c r="AM273" s="108"/>
      <c r="AN273" s="109"/>
    </row>
    <row r="274" spans="1:40" ht="15.75" customHeight="1">
      <c r="A274" s="100"/>
      <c r="B274" s="101"/>
      <c r="C274" s="102"/>
      <c r="D274" s="80"/>
      <c r="E274" s="101"/>
      <c r="F274" s="101"/>
      <c r="G274" s="103"/>
      <c r="H274" s="79"/>
      <c r="I274" s="104"/>
      <c r="J274" s="79"/>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0"/>
      <c r="AJ274" s="110"/>
      <c r="AK274" s="106"/>
      <c r="AL274" s="105"/>
      <c r="AM274" s="108"/>
      <c r="AN274" s="109"/>
    </row>
    <row r="275" spans="1:40" ht="15.75" customHeight="1">
      <c r="A275" s="100"/>
      <c r="B275" s="101"/>
      <c r="C275" s="102"/>
      <c r="D275" s="80"/>
      <c r="E275" s="101"/>
      <c r="F275" s="101"/>
      <c r="G275" s="103"/>
      <c r="H275" s="79"/>
      <c r="I275" s="104"/>
      <c r="J275" s="79"/>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0"/>
      <c r="AJ275" s="110"/>
      <c r="AK275" s="106"/>
      <c r="AL275" s="105"/>
      <c r="AM275" s="108"/>
      <c r="AN275" s="109"/>
    </row>
    <row r="276" spans="1:40" ht="15.75" customHeight="1">
      <c r="A276" s="100"/>
      <c r="B276" s="101"/>
      <c r="C276" s="102"/>
      <c r="D276" s="80"/>
      <c r="E276" s="101"/>
      <c r="F276" s="101"/>
      <c r="G276" s="103"/>
      <c r="H276" s="79"/>
      <c r="I276" s="104"/>
      <c r="J276" s="79"/>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0"/>
      <c r="AJ276" s="110"/>
      <c r="AK276" s="106"/>
      <c r="AL276" s="105"/>
      <c r="AM276" s="108"/>
      <c r="AN276" s="109"/>
    </row>
    <row r="277" spans="1:40" ht="15.75" customHeight="1">
      <c r="A277" s="100"/>
      <c r="B277" s="101"/>
      <c r="C277" s="102"/>
      <c r="D277" s="80"/>
      <c r="E277" s="101"/>
      <c r="F277" s="101"/>
      <c r="G277" s="103"/>
      <c r="H277" s="79"/>
      <c r="I277" s="104"/>
      <c r="J277" s="79"/>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0"/>
      <c r="AJ277" s="110"/>
      <c r="AK277" s="106"/>
      <c r="AL277" s="105"/>
      <c r="AM277" s="108"/>
      <c r="AN277" s="109"/>
    </row>
    <row r="278" spans="1:40" ht="15.75" customHeight="1">
      <c r="A278" s="100"/>
      <c r="B278" s="101"/>
      <c r="C278" s="102"/>
      <c r="D278" s="80"/>
      <c r="E278" s="101"/>
      <c r="F278" s="101"/>
      <c r="G278" s="103"/>
      <c r="H278" s="79"/>
      <c r="I278" s="104"/>
      <c r="J278" s="79"/>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0"/>
      <c r="AJ278" s="110"/>
      <c r="AK278" s="106"/>
      <c r="AL278" s="105"/>
      <c r="AM278" s="108"/>
      <c r="AN278" s="109"/>
    </row>
    <row r="279" spans="1:40" ht="15.75" customHeight="1">
      <c r="A279" s="100"/>
      <c r="B279" s="101"/>
      <c r="C279" s="102"/>
      <c r="D279" s="80"/>
      <c r="E279" s="101"/>
      <c r="F279" s="101"/>
      <c r="G279" s="103"/>
      <c r="H279" s="79"/>
      <c r="I279" s="104"/>
      <c r="J279" s="79"/>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0"/>
      <c r="AJ279" s="110"/>
      <c r="AK279" s="106"/>
      <c r="AL279" s="105"/>
      <c r="AM279" s="108"/>
      <c r="AN279" s="109"/>
    </row>
    <row r="280" spans="1:40" ht="15.75" customHeight="1">
      <c r="A280" s="100"/>
      <c r="B280" s="101"/>
      <c r="C280" s="102"/>
      <c r="D280" s="80"/>
      <c r="E280" s="101"/>
      <c r="F280" s="101"/>
      <c r="G280" s="103"/>
      <c r="H280" s="79"/>
      <c r="I280" s="104"/>
      <c r="J280" s="79"/>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0"/>
      <c r="AJ280" s="110"/>
      <c r="AK280" s="106"/>
      <c r="AL280" s="105"/>
      <c r="AM280" s="108"/>
      <c r="AN280" s="109"/>
    </row>
    <row r="281" spans="1:40" ht="15.75" customHeight="1">
      <c r="A281" s="100"/>
      <c r="B281" s="101"/>
      <c r="C281" s="102"/>
      <c r="D281" s="80"/>
      <c r="E281" s="101"/>
      <c r="F281" s="101"/>
      <c r="G281" s="103"/>
      <c r="H281" s="79"/>
      <c r="I281" s="104"/>
      <c r="J281" s="79"/>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0"/>
      <c r="AJ281" s="110"/>
      <c r="AK281" s="106"/>
      <c r="AL281" s="105"/>
      <c r="AM281" s="108"/>
      <c r="AN281" s="109"/>
    </row>
    <row r="282" spans="1:40" ht="15.75" customHeight="1">
      <c r="A282" s="100"/>
      <c r="B282" s="101"/>
      <c r="C282" s="102"/>
      <c r="D282" s="80"/>
      <c r="E282" s="101"/>
      <c r="F282" s="101"/>
      <c r="G282" s="103"/>
      <c r="H282" s="79"/>
      <c r="I282" s="104"/>
      <c r="J282" s="79"/>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0"/>
      <c r="AJ282" s="110"/>
      <c r="AK282" s="106"/>
      <c r="AL282" s="105"/>
      <c r="AM282" s="108"/>
      <c r="AN282" s="109"/>
    </row>
    <row r="283" spans="1:40" ht="15.75" customHeight="1">
      <c r="A283" s="100"/>
      <c r="B283" s="101"/>
      <c r="C283" s="102"/>
      <c r="D283" s="80"/>
      <c r="E283" s="101"/>
      <c r="F283" s="101"/>
      <c r="G283" s="103"/>
      <c r="H283" s="79"/>
      <c r="I283" s="104"/>
      <c r="J283" s="79"/>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0"/>
      <c r="AJ283" s="110"/>
      <c r="AK283" s="106"/>
      <c r="AL283" s="105"/>
      <c r="AM283" s="108"/>
      <c r="AN283" s="109"/>
    </row>
    <row r="284" spans="1:40" ht="15.75" customHeight="1">
      <c r="A284" s="100"/>
      <c r="B284" s="101"/>
      <c r="C284" s="102"/>
      <c r="D284" s="80"/>
      <c r="E284" s="101"/>
      <c r="F284" s="101"/>
      <c r="G284" s="103"/>
      <c r="H284" s="79"/>
      <c r="I284" s="104"/>
      <c r="J284" s="79"/>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0"/>
      <c r="AJ284" s="110"/>
      <c r="AK284" s="106"/>
      <c r="AL284" s="105"/>
      <c r="AM284" s="108"/>
      <c r="AN284" s="109"/>
    </row>
    <row r="285" spans="1:40" ht="15.75" customHeight="1">
      <c r="A285" s="100"/>
      <c r="B285" s="101"/>
      <c r="C285" s="102"/>
      <c r="D285" s="80"/>
      <c r="E285" s="101"/>
      <c r="F285" s="101"/>
      <c r="G285" s="103"/>
      <c r="H285" s="79"/>
      <c r="I285" s="104"/>
      <c r="J285" s="79"/>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0"/>
      <c r="AJ285" s="110"/>
      <c r="AK285" s="106"/>
      <c r="AL285" s="105"/>
      <c r="AM285" s="108"/>
      <c r="AN285" s="109"/>
    </row>
    <row r="286" spans="1:40" ht="15.75" customHeight="1">
      <c r="A286" s="100"/>
      <c r="B286" s="101"/>
      <c r="C286" s="102"/>
      <c r="D286" s="80"/>
      <c r="E286" s="101"/>
      <c r="F286" s="101"/>
      <c r="G286" s="103"/>
      <c r="H286" s="79"/>
      <c r="I286" s="104"/>
      <c r="J286" s="79"/>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0"/>
      <c r="AJ286" s="110"/>
      <c r="AK286" s="106"/>
      <c r="AL286" s="105"/>
      <c r="AM286" s="108"/>
      <c r="AN286" s="109"/>
    </row>
    <row r="287" spans="1:40" ht="15.75" customHeight="1">
      <c r="A287" s="100"/>
      <c r="B287" s="101"/>
      <c r="C287" s="102"/>
      <c r="D287" s="80"/>
      <c r="E287" s="101"/>
      <c r="F287" s="101"/>
      <c r="G287" s="103"/>
      <c r="H287" s="79"/>
      <c r="I287" s="104"/>
      <c r="J287" s="79"/>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0"/>
      <c r="AJ287" s="110"/>
      <c r="AK287" s="106"/>
      <c r="AL287" s="105"/>
      <c r="AM287" s="108"/>
      <c r="AN287" s="109"/>
    </row>
    <row r="288" spans="1:40" ht="15.75" customHeight="1">
      <c r="A288" s="100"/>
      <c r="B288" s="101"/>
      <c r="C288" s="102"/>
      <c r="D288" s="80"/>
      <c r="E288" s="101"/>
      <c r="F288" s="101"/>
      <c r="G288" s="103"/>
      <c r="H288" s="79"/>
      <c r="I288" s="104"/>
      <c r="J288" s="79"/>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0"/>
      <c r="AJ288" s="110"/>
      <c r="AK288" s="106"/>
      <c r="AL288" s="105"/>
      <c r="AM288" s="108"/>
      <c r="AN288" s="109"/>
    </row>
    <row r="289" spans="1:40" ht="15.75" customHeight="1">
      <c r="A289" s="100"/>
      <c r="B289" s="101"/>
      <c r="C289" s="102"/>
      <c r="D289" s="80"/>
      <c r="E289" s="101"/>
      <c r="F289" s="101"/>
      <c r="G289" s="103"/>
      <c r="H289" s="79"/>
      <c r="I289" s="104"/>
      <c r="J289" s="79"/>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0"/>
      <c r="AJ289" s="110"/>
      <c r="AK289" s="106"/>
      <c r="AL289" s="105"/>
      <c r="AM289" s="108"/>
      <c r="AN289" s="109"/>
    </row>
    <row r="290" spans="1:40" ht="15.75" customHeight="1">
      <c r="A290" s="100"/>
      <c r="B290" s="101"/>
      <c r="C290" s="102"/>
      <c r="D290" s="80"/>
      <c r="E290" s="101"/>
      <c r="F290" s="101"/>
      <c r="G290" s="103"/>
      <c r="H290" s="79"/>
      <c r="I290" s="104"/>
      <c r="J290" s="79"/>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0"/>
      <c r="AJ290" s="110"/>
      <c r="AK290" s="106"/>
      <c r="AL290" s="105"/>
      <c r="AM290" s="108"/>
      <c r="AN290" s="109"/>
    </row>
    <row r="291" spans="1:40" ht="15.75" customHeight="1">
      <c r="A291" s="100"/>
      <c r="B291" s="101"/>
      <c r="C291" s="102"/>
      <c r="D291" s="80"/>
      <c r="E291" s="101"/>
      <c r="F291" s="101"/>
      <c r="G291" s="103"/>
      <c r="H291" s="79"/>
      <c r="I291" s="104"/>
      <c r="J291" s="79"/>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0"/>
      <c r="AJ291" s="110"/>
      <c r="AK291" s="106"/>
      <c r="AL291" s="105"/>
      <c r="AM291" s="108"/>
      <c r="AN291" s="109"/>
    </row>
    <row r="292" spans="1:40" ht="15.75" customHeight="1">
      <c r="A292" s="100"/>
      <c r="B292" s="101"/>
      <c r="C292" s="102"/>
      <c r="D292" s="80"/>
      <c r="E292" s="101"/>
      <c r="F292" s="101"/>
      <c r="G292" s="103"/>
      <c r="H292" s="79"/>
      <c r="I292" s="104"/>
      <c r="J292" s="79"/>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0"/>
      <c r="AJ292" s="110"/>
      <c r="AK292" s="106"/>
      <c r="AL292" s="105"/>
      <c r="AM292" s="108"/>
      <c r="AN292" s="109"/>
    </row>
    <row r="293" spans="1:40" ht="15.75" customHeight="1">
      <c r="A293" s="100"/>
      <c r="B293" s="101"/>
      <c r="C293" s="102"/>
      <c r="D293" s="80"/>
      <c r="E293" s="101"/>
      <c r="F293" s="101"/>
      <c r="G293" s="103"/>
      <c r="H293" s="79"/>
      <c r="I293" s="104"/>
      <c r="J293" s="79"/>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0"/>
      <c r="AJ293" s="110"/>
      <c r="AK293" s="106"/>
      <c r="AL293" s="105"/>
      <c r="AM293" s="108"/>
      <c r="AN293" s="109"/>
    </row>
    <row r="294" spans="1:40" ht="15.75" customHeight="1">
      <c r="A294" s="100"/>
      <c r="B294" s="101"/>
      <c r="C294" s="102"/>
      <c r="D294" s="80"/>
      <c r="E294" s="101"/>
      <c r="F294" s="101"/>
      <c r="G294" s="103"/>
      <c r="H294" s="79"/>
      <c r="I294" s="104"/>
      <c r="J294" s="79"/>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0"/>
      <c r="AJ294" s="110"/>
      <c r="AK294" s="106"/>
      <c r="AL294" s="105"/>
      <c r="AM294" s="108"/>
      <c r="AN294" s="109"/>
    </row>
    <row r="295" spans="1:40" ht="15.75" customHeight="1">
      <c r="A295" s="100"/>
      <c r="B295" s="101"/>
      <c r="C295" s="102"/>
      <c r="D295" s="80"/>
      <c r="E295" s="101"/>
      <c r="F295" s="101"/>
      <c r="G295" s="103"/>
      <c r="H295" s="79"/>
      <c r="I295" s="104"/>
      <c r="J295" s="79"/>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0"/>
      <c r="AJ295" s="110"/>
      <c r="AK295" s="106"/>
      <c r="AL295" s="105"/>
      <c r="AM295" s="108"/>
      <c r="AN295" s="109"/>
    </row>
    <row r="296" spans="1:40" ht="15.75" customHeight="1">
      <c r="A296" s="100"/>
      <c r="B296" s="101"/>
      <c r="C296" s="102"/>
      <c r="D296" s="80"/>
      <c r="E296" s="101"/>
      <c r="F296" s="101"/>
      <c r="G296" s="103"/>
      <c r="H296" s="79"/>
      <c r="I296" s="104"/>
      <c r="J296" s="79"/>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0"/>
      <c r="AJ296" s="110"/>
      <c r="AK296" s="106"/>
      <c r="AL296" s="105"/>
      <c r="AM296" s="108"/>
      <c r="AN296" s="109"/>
    </row>
    <row r="297" spans="1:40" ht="15.75" customHeight="1">
      <c r="A297" s="100"/>
      <c r="B297" s="101"/>
      <c r="C297" s="102"/>
      <c r="D297" s="80"/>
      <c r="E297" s="101"/>
      <c r="F297" s="101"/>
      <c r="G297" s="103"/>
      <c r="H297" s="79"/>
      <c r="I297" s="104"/>
      <c r="J297" s="79"/>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0"/>
      <c r="AJ297" s="110"/>
      <c r="AK297" s="106"/>
      <c r="AL297" s="105"/>
      <c r="AM297" s="108"/>
      <c r="AN297" s="109"/>
    </row>
    <row r="298" spans="1:40" ht="15.75" customHeight="1">
      <c r="A298" s="100"/>
      <c r="B298" s="101"/>
      <c r="C298" s="102"/>
      <c r="D298" s="80"/>
      <c r="E298" s="101"/>
      <c r="F298" s="101"/>
      <c r="G298" s="103"/>
      <c r="H298" s="79"/>
      <c r="I298" s="104"/>
      <c r="J298" s="79"/>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0"/>
      <c r="AJ298" s="110"/>
      <c r="AK298" s="106"/>
      <c r="AL298" s="105"/>
      <c r="AM298" s="108"/>
      <c r="AN298" s="109"/>
    </row>
    <row r="299" spans="1:40" ht="15.75" customHeight="1">
      <c r="A299" s="100"/>
      <c r="B299" s="101"/>
      <c r="C299" s="102"/>
      <c r="D299" s="80"/>
      <c r="E299" s="101"/>
      <c r="F299" s="101"/>
      <c r="G299" s="103"/>
      <c r="H299" s="79"/>
      <c r="I299" s="104"/>
      <c r="J299" s="79"/>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0"/>
      <c r="AJ299" s="110"/>
      <c r="AK299" s="106"/>
      <c r="AL299" s="105"/>
      <c r="AM299" s="108"/>
      <c r="AN299" s="109"/>
    </row>
    <row r="300" spans="1:40" ht="15.75" customHeight="1">
      <c r="A300" s="100"/>
      <c r="B300" s="101"/>
      <c r="C300" s="102"/>
      <c r="D300" s="80"/>
      <c r="E300" s="101"/>
      <c r="F300" s="101"/>
      <c r="G300" s="103"/>
      <c r="H300" s="79"/>
      <c r="I300" s="104"/>
      <c r="J300" s="79"/>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0"/>
      <c r="AJ300" s="110"/>
      <c r="AK300" s="106"/>
      <c r="AL300" s="105"/>
      <c r="AM300" s="108"/>
      <c r="AN300" s="109"/>
    </row>
    <row r="301" spans="1:40" ht="15.75" customHeight="1">
      <c r="A301" s="100"/>
      <c r="B301" s="101"/>
      <c r="C301" s="102"/>
      <c r="D301" s="80"/>
      <c r="E301" s="101"/>
      <c r="F301" s="101"/>
      <c r="G301" s="103"/>
      <c r="H301" s="79"/>
      <c r="I301" s="104"/>
      <c r="J301" s="79"/>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0"/>
      <c r="AJ301" s="110"/>
      <c r="AK301" s="106"/>
      <c r="AL301" s="105"/>
      <c r="AM301" s="108"/>
      <c r="AN301" s="109"/>
    </row>
    <row r="302" spans="1:40" ht="15.75" customHeight="1">
      <c r="A302" s="100"/>
      <c r="B302" s="101"/>
      <c r="C302" s="102"/>
      <c r="D302" s="80"/>
      <c r="E302" s="101"/>
      <c r="F302" s="101"/>
      <c r="G302" s="103"/>
      <c r="H302" s="79"/>
      <c r="I302" s="104"/>
      <c r="J302" s="79"/>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0"/>
      <c r="AJ302" s="110"/>
      <c r="AK302" s="106"/>
      <c r="AL302" s="105"/>
      <c r="AM302" s="108"/>
      <c r="AN302" s="109"/>
    </row>
    <row r="303" spans="1:40" ht="15.75" customHeight="1">
      <c r="A303" s="100"/>
      <c r="B303" s="101"/>
      <c r="C303" s="102"/>
      <c r="D303" s="80"/>
      <c r="E303" s="101"/>
      <c r="F303" s="101"/>
      <c r="G303" s="103"/>
      <c r="H303" s="79"/>
      <c r="I303" s="104"/>
      <c r="J303" s="79"/>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0"/>
      <c r="AJ303" s="110"/>
      <c r="AK303" s="106"/>
      <c r="AL303" s="105"/>
      <c r="AM303" s="108"/>
      <c r="AN303" s="109"/>
    </row>
    <row r="304" spans="1:40" ht="15.75" customHeight="1">
      <c r="A304" s="100"/>
      <c r="B304" s="101"/>
      <c r="C304" s="102"/>
      <c r="D304" s="80"/>
      <c r="E304" s="101"/>
      <c r="F304" s="101"/>
      <c r="G304" s="103"/>
      <c r="H304" s="79"/>
      <c r="I304" s="104"/>
      <c r="J304" s="79"/>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0"/>
      <c r="AJ304" s="110"/>
      <c r="AK304" s="106"/>
      <c r="AL304" s="105"/>
      <c r="AM304" s="108"/>
      <c r="AN304" s="109"/>
    </row>
    <row r="305" spans="1:40" ht="15.75" customHeight="1">
      <c r="A305" s="100"/>
      <c r="B305" s="101"/>
      <c r="C305" s="102"/>
      <c r="D305" s="80"/>
      <c r="E305" s="101"/>
      <c r="F305" s="101"/>
      <c r="G305" s="103"/>
      <c r="H305" s="79"/>
      <c r="I305" s="104"/>
      <c r="J305" s="79"/>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0"/>
      <c r="AJ305" s="110"/>
      <c r="AK305" s="106"/>
      <c r="AL305" s="105"/>
      <c r="AM305" s="108"/>
      <c r="AN305" s="109"/>
    </row>
    <row r="306" spans="1:40" ht="15.75" customHeight="1">
      <c r="A306" s="100"/>
      <c r="B306" s="101"/>
      <c r="C306" s="102"/>
      <c r="D306" s="80"/>
      <c r="E306" s="101"/>
      <c r="F306" s="101"/>
      <c r="G306" s="103"/>
      <c r="H306" s="79"/>
      <c r="I306" s="104"/>
      <c r="J306" s="79"/>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0"/>
      <c r="AJ306" s="110"/>
      <c r="AK306" s="106"/>
      <c r="AL306" s="105"/>
      <c r="AM306" s="108"/>
      <c r="AN306" s="109"/>
    </row>
    <row r="307" spans="1:40" ht="15.75" customHeight="1">
      <c r="A307" s="100"/>
      <c r="B307" s="101"/>
      <c r="C307" s="102"/>
      <c r="D307" s="80"/>
      <c r="E307" s="101"/>
      <c r="F307" s="101"/>
      <c r="G307" s="103"/>
      <c r="H307" s="79"/>
      <c r="I307" s="104"/>
      <c r="J307" s="79"/>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0"/>
      <c r="AJ307" s="110"/>
      <c r="AK307" s="106"/>
      <c r="AL307" s="105"/>
      <c r="AM307" s="108"/>
      <c r="AN307" s="109"/>
    </row>
    <row r="308" spans="1:40" ht="15.75" customHeight="1">
      <c r="A308" s="100"/>
      <c r="B308" s="101"/>
      <c r="C308" s="102"/>
      <c r="D308" s="80"/>
      <c r="E308" s="101"/>
      <c r="F308" s="101"/>
      <c r="G308" s="103"/>
      <c r="H308" s="79"/>
      <c r="I308" s="104"/>
      <c r="J308" s="79"/>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0"/>
      <c r="AJ308" s="110"/>
      <c r="AK308" s="106"/>
      <c r="AL308" s="105"/>
      <c r="AM308" s="108"/>
      <c r="AN308" s="109"/>
    </row>
    <row r="309" spans="1:40" ht="15.75" customHeight="1">
      <c r="A309" s="100"/>
      <c r="B309" s="101"/>
      <c r="C309" s="102"/>
      <c r="D309" s="80"/>
      <c r="E309" s="101"/>
      <c r="F309" s="101"/>
      <c r="G309" s="103"/>
      <c r="H309" s="79"/>
      <c r="I309" s="104"/>
      <c r="J309" s="79"/>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0"/>
      <c r="AJ309" s="110"/>
      <c r="AK309" s="106"/>
      <c r="AL309" s="105"/>
      <c r="AM309" s="108"/>
      <c r="AN309" s="109"/>
    </row>
    <row r="310" spans="1:40" ht="15.75" customHeight="1">
      <c r="A310" s="100"/>
      <c r="B310" s="101"/>
      <c r="C310" s="102"/>
      <c r="D310" s="80"/>
      <c r="E310" s="101"/>
      <c r="F310" s="101"/>
      <c r="G310" s="103"/>
      <c r="H310" s="79"/>
      <c r="I310" s="104"/>
      <c r="J310" s="79"/>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0"/>
      <c r="AJ310" s="110"/>
      <c r="AK310" s="106"/>
      <c r="AL310" s="105"/>
      <c r="AM310" s="108"/>
      <c r="AN310" s="109"/>
    </row>
    <row r="311" spans="1:40" ht="15.75" customHeight="1">
      <c r="A311" s="100"/>
      <c r="B311" s="101"/>
      <c r="C311" s="102"/>
      <c r="D311" s="80"/>
      <c r="E311" s="101"/>
      <c r="F311" s="101"/>
      <c r="G311" s="103"/>
      <c r="H311" s="79"/>
      <c r="I311" s="104"/>
      <c r="J311" s="79"/>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0"/>
      <c r="AJ311" s="110"/>
      <c r="AK311" s="106"/>
      <c r="AL311" s="105"/>
      <c r="AM311" s="108"/>
      <c r="AN311" s="109"/>
    </row>
    <row r="312" spans="1:40" ht="15.75" customHeight="1">
      <c r="A312" s="100"/>
      <c r="B312" s="101"/>
      <c r="C312" s="102"/>
      <c r="D312" s="80"/>
      <c r="E312" s="101"/>
      <c r="F312" s="101"/>
      <c r="G312" s="103"/>
      <c r="H312" s="79"/>
      <c r="I312" s="104"/>
      <c r="J312" s="79"/>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0"/>
      <c r="AJ312" s="110"/>
      <c r="AK312" s="106"/>
      <c r="AL312" s="105"/>
      <c r="AM312" s="108"/>
      <c r="AN312" s="109"/>
    </row>
    <row r="313" spans="1:40" ht="15.75" customHeight="1">
      <c r="A313" s="100"/>
      <c r="B313" s="101"/>
      <c r="C313" s="102"/>
      <c r="D313" s="80"/>
      <c r="E313" s="101"/>
      <c r="F313" s="101"/>
      <c r="G313" s="103"/>
      <c r="H313" s="79"/>
      <c r="I313" s="104"/>
      <c r="J313" s="79"/>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0"/>
      <c r="AJ313" s="110"/>
      <c r="AK313" s="106"/>
      <c r="AL313" s="105"/>
      <c r="AM313" s="108"/>
      <c r="AN313" s="109"/>
    </row>
    <row r="314" spans="1:40" ht="15.75" customHeight="1">
      <c r="A314" s="100"/>
      <c r="B314" s="101"/>
      <c r="C314" s="102"/>
      <c r="D314" s="80"/>
      <c r="E314" s="101"/>
      <c r="F314" s="101"/>
      <c r="G314" s="103"/>
      <c r="H314" s="79"/>
      <c r="I314" s="104"/>
      <c r="J314" s="79"/>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0"/>
      <c r="AJ314" s="110"/>
      <c r="AK314" s="106"/>
      <c r="AL314" s="105"/>
      <c r="AM314" s="108"/>
      <c r="AN314" s="109"/>
    </row>
    <row r="315" spans="1:40" ht="15.75" customHeight="1">
      <c r="A315" s="100"/>
      <c r="B315" s="101"/>
      <c r="C315" s="102"/>
      <c r="D315" s="80"/>
      <c r="E315" s="101"/>
      <c r="F315" s="101"/>
      <c r="G315" s="103"/>
      <c r="H315" s="79"/>
      <c r="I315" s="104"/>
      <c r="J315" s="79"/>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0"/>
      <c r="AJ315" s="110"/>
      <c r="AK315" s="106"/>
      <c r="AL315" s="105"/>
      <c r="AM315" s="108"/>
      <c r="AN315" s="109"/>
    </row>
    <row r="316" spans="1:40" ht="15.75" customHeight="1">
      <c r="A316" s="100"/>
      <c r="B316" s="101"/>
      <c r="C316" s="102"/>
      <c r="D316" s="80"/>
      <c r="E316" s="101"/>
      <c r="F316" s="101"/>
      <c r="G316" s="103"/>
      <c r="H316" s="79"/>
      <c r="I316" s="104"/>
      <c r="J316" s="79"/>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0"/>
      <c r="AJ316" s="110"/>
      <c r="AK316" s="106"/>
      <c r="AL316" s="105"/>
      <c r="AM316" s="108"/>
      <c r="AN316" s="109"/>
    </row>
    <row r="317" spans="1:40" ht="15.75" customHeight="1">
      <c r="A317" s="100"/>
      <c r="B317" s="101"/>
      <c r="C317" s="102"/>
      <c r="D317" s="80"/>
      <c r="E317" s="101"/>
      <c r="F317" s="101"/>
      <c r="G317" s="103"/>
      <c r="H317" s="79"/>
      <c r="I317" s="104"/>
      <c r="J317" s="79"/>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0"/>
      <c r="AJ317" s="110"/>
      <c r="AK317" s="106"/>
      <c r="AL317" s="105"/>
      <c r="AM317" s="108"/>
      <c r="AN317" s="109"/>
    </row>
    <row r="318" spans="1:40" ht="15.75" customHeight="1">
      <c r="A318" s="100"/>
      <c r="B318" s="101"/>
      <c r="C318" s="102"/>
      <c r="D318" s="80"/>
      <c r="E318" s="101"/>
      <c r="F318" s="101"/>
      <c r="G318" s="103"/>
      <c r="H318" s="79"/>
      <c r="I318" s="104"/>
      <c r="J318" s="79"/>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0"/>
      <c r="AJ318" s="110"/>
      <c r="AK318" s="106"/>
      <c r="AL318" s="105"/>
      <c r="AM318" s="108"/>
      <c r="AN318" s="109"/>
    </row>
    <row r="319" spans="1:40" ht="15.75" customHeight="1">
      <c r="A319" s="100"/>
      <c r="B319" s="101"/>
      <c r="C319" s="102"/>
      <c r="D319" s="80"/>
      <c r="E319" s="101"/>
      <c r="F319" s="101"/>
      <c r="G319" s="103"/>
      <c r="H319" s="79"/>
      <c r="I319" s="104"/>
      <c r="J319" s="79"/>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0"/>
      <c r="AJ319" s="110"/>
      <c r="AK319" s="106"/>
      <c r="AL319" s="105"/>
      <c r="AM319" s="108"/>
      <c r="AN319" s="109"/>
    </row>
    <row r="320" spans="1:40" ht="15.75" customHeight="1">
      <c r="A320" s="100"/>
      <c r="B320" s="101"/>
      <c r="C320" s="102"/>
      <c r="D320" s="80"/>
      <c r="E320" s="101"/>
      <c r="F320" s="101"/>
      <c r="G320" s="103"/>
      <c r="H320" s="79"/>
      <c r="I320" s="104"/>
      <c r="J320" s="79"/>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0"/>
      <c r="AJ320" s="110"/>
      <c r="AK320" s="106"/>
      <c r="AL320" s="105"/>
      <c r="AM320" s="108"/>
      <c r="AN320" s="109"/>
    </row>
    <row r="321" spans="1:40" ht="15.75" customHeight="1">
      <c r="A321" s="100"/>
      <c r="B321" s="101"/>
      <c r="C321" s="102"/>
      <c r="D321" s="80"/>
      <c r="E321" s="101"/>
      <c r="F321" s="101"/>
      <c r="G321" s="103"/>
      <c r="H321" s="79"/>
      <c r="I321" s="104"/>
      <c r="J321" s="79"/>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0"/>
      <c r="AJ321" s="110"/>
      <c r="AK321" s="106"/>
      <c r="AL321" s="105"/>
      <c r="AM321" s="108"/>
      <c r="AN321" s="109"/>
    </row>
    <row r="322" spans="1:40" ht="15.75" customHeight="1">
      <c r="A322" s="100"/>
      <c r="B322" s="101"/>
      <c r="C322" s="102"/>
      <c r="D322" s="80"/>
      <c r="E322" s="101"/>
      <c r="F322" s="101"/>
      <c r="G322" s="103"/>
      <c r="H322" s="79"/>
      <c r="I322" s="104"/>
      <c r="J322" s="79"/>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0"/>
      <c r="AJ322" s="110"/>
      <c r="AK322" s="106"/>
      <c r="AL322" s="105"/>
      <c r="AM322" s="108"/>
      <c r="AN322" s="109"/>
    </row>
    <row r="323" spans="1:40" ht="15.75" customHeight="1">
      <c r="A323" s="100"/>
      <c r="B323" s="101"/>
      <c r="C323" s="102"/>
      <c r="D323" s="80"/>
      <c r="E323" s="101"/>
      <c r="F323" s="101"/>
      <c r="G323" s="103"/>
      <c r="H323" s="79"/>
      <c r="I323" s="104"/>
      <c r="J323" s="79"/>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0"/>
      <c r="AJ323" s="110"/>
      <c r="AK323" s="106"/>
      <c r="AL323" s="105"/>
      <c r="AM323" s="108"/>
      <c r="AN323" s="109"/>
    </row>
    <row r="324" spans="1:40" ht="15.75" customHeight="1">
      <c r="A324" s="100"/>
      <c r="B324" s="101"/>
      <c r="C324" s="102"/>
      <c r="D324" s="80"/>
      <c r="E324" s="101"/>
      <c r="F324" s="101"/>
      <c r="G324" s="103"/>
      <c r="H324" s="79"/>
      <c r="I324" s="104"/>
      <c r="J324" s="79"/>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0"/>
      <c r="AJ324" s="110"/>
      <c r="AK324" s="106"/>
      <c r="AL324" s="105"/>
      <c r="AM324" s="108"/>
      <c r="AN324" s="109"/>
    </row>
    <row r="325" spans="1:40" ht="15.75" customHeight="1">
      <c r="A325" s="100"/>
      <c r="B325" s="101"/>
      <c r="C325" s="102"/>
      <c r="D325" s="80"/>
      <c r="E325" s="101"/>
      <c r="F325" s="101"/>
      <c r="G325" s="103"/>
      <c r="H325" s="79"/>
      <c r="I325" s="104"/>
      <c r="J325" s="79"/>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0"/>
      <c r="AJ325" s="110"/>
      <c r="AK325" s="106"/>
      <c r="AL325" s="105"/>
      <c r="AM325" s="108"/>
      <c r="AN325" s="109"/>
    </row>
    <row r="326" spans="1:40" ht="15.75" customHeight="1">
      <c r="A326" s="100"/>
      <c r="B326" s="101"/>
      <c r="C326" s="102"/>
      <c r="D326" s="80"/>
      <c r="E326" s="101"/>
      <c r="F326" s="101"/>
      <c r="G326" s="103"/>
      <c r="H326" s="79"/>
      <c r="I326" s="104"/>
      <c r="J326" s="79"/>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0"/>
      <c r="AJ326" s="110"/>
      <c r="AK326" s="106"/>
      <c r="AL326" s="105"/>
      <c r="AM326" s="108"/>
      <c r="AN326" s="109"/>
    </row>
    <row r="327" spans="1:40" ht="15.75" customHeight="1">
      <c r="A327" s="100"/>
      <c r="B327" s="101"/>
      <c r="C327" s="102"/>
      <c r="D327" s="80"/>
      <c r="E327" s="101"/>
      <c r="F327" s="101"/>
      <c r="G327" s="103"/>
      <c r="H327" s="79"/>
      <c r="I327" s="104"/>
      <c r="J327" s="79"/>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0"/>
      <c r="AJ327" s="110"/>
      <c r="AK327" s="106"/>
      <c r="AL327" s="105"/>
      <c r="AM327" s="108"/>
      <c r="AN327" s="109"/>
    </row>
    <row r="328" spans="1:40" ht="15.75" customHeight="1">
      <c r="A328" s="100"/>
      <c r="B328" s="101"/>
      <c r="C328" s="102"/>
      <c r="D328" s="80"/>
      <c r="E328" s="101"/>
      <c r="F328" s="101"/>
      <c r="G328" s="103"/>
      <c r="H328" s="79"/>
      <c r="I328" s="104"/>
      <c r="J328" s="79"/>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0"/>
      <c r="AJ328" s="110"/>
      <c r="AK328" s="106"/>
      <c r="AL328" s="105"/>
      <c r="AM328" s="108"/>
      <c r="AN328" s="109"/>
    </row>
    <row r="329" spans="1:40" ht="15.75" customHeight="1">
      <c r="A329" s="100"/>
      <c r="B329" s="101"/>
      <c r="C329" s="102"/>
      <c r="D329" s="80"/>
      <c r="E329" s="101"/>
      <c r="F329" s="101"/>
      <c r="G329" s="103"/>
      <c r="H329" s="79"/>
      <c r="I329" s="104"/>
      <c r="J329" s="79"/>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0"/>
      <c r="AJ329" s="110"/>
      <c r="AK329" s="106"/>
      <c r="AL329" s="105"/>
      <c r="AM329" s="108"/>
      <c r="AN329" s="109"/>
    </row>
    <row r="330" spans="1:40" ht="15.75" customHeight="1">
      <c r="A330" s="100"/>
      <c r="B330" s="101"/>
      <c r="C330" s="102"/>
      <c r="D330" s="80"/>
      <c r="E330" s="101"/>
      <c r="F330" s="101"/>
      <c r="G330" s="103"/>
      <c r="H330" s="79"/>
      <c r="I330" s="104"/>
      <c r="J330" s="79"/>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0"/>
      <c r="AJ330" s="110"/>
      <c r="AK330" s="106"/>
      <c r="AL330" s="105"/>
      <c r="AM330" s="108"/>
      <c r="AN330" s="109"/>
    </row>
    <row r="331" spans="1:40" ht="15.75" customHeight="1">
      <c r="A331" s="100"/>
      <c r="B331" s="101"/>
      <c r="C331" s="102"/>
      <c r="D331" s="80"/>
      <c r="E331" s="101"/>
      <c r="F331" s="101"/>
      <c r="G331" s="103"/>
      <c r="H331" s="79"/>
      <c r="I331" s="104"/>
      <c r="J331" s="79"/>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0"/>
      <c r="AJ331" s="110"/>
      <c r="AK331" s="106"/>
      <c r="AL331" s="105"/>
      <c r="AM331" s="108"/>
      <c r="AN331" s="109"/>
    </row>
    <row r="332" spans="1:40" ht="15.75" customHeight="1">
      <c r="A332" s="100"/>
      <c r="B332" s="101"/>
      <c r="C332" s="102"/>
      <c r="D332" s="80"/>
      <c r="E332" s="101"/>
      <c r="F332" s="101"/>
      <c r="G332" s="103"/>
      <c r="H332" s="79"/>
      <c r="I332" s="104"/>
      <c r="J332" s="79"/>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0"/>
      <c r="AJ332" s="110"/>
      <c r="AK332" s="106"/>
      <c r="AL332" s="105"/>
      <c r="AM332" s="108"/>
      <c r="AN332" s="109"/>
    </row>
    <row r="333" spans="1:40" ht="15.75" customHeight="1">
      <c r="A333" s="100"/>
      <c r="B333" s="101"/>
      <c r="C333" s="102"/>
      <c r="D333" s="80"/>
      <c r="E333" s="101"/>
      <c r="F333" s="101"/>
      <c r="G333" s="103"/>
      <c r="H333" s="79"/>
      <c r="I333" s="104"/>
      <c r="J333" s="79"/>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0"/>
      <c r="AJ333" s="110"/>
      <c r="AK333" s="106"/>
      <c r="AL333" s="105"/>
      <c r="AM333" s="108"/>
      <c r="AN333" s="109"/>
    </row>
    <row r="334" spans="1:40" ht="15.75" customHeight="1">
      <c r="A334" s="100"/>
      <c r="B334" s="101"/>
      <c r="C334" s="102"/>
      <c r="D334" s="80"/>
      <c r="E334" s="101"/>
      <c r="F334" s="101"/>
      <c r="G334" s="103"/>
      <c r="H334" s="79"/>
      <c r="I334" s="104"/>
      <c r="J334" s="79"/>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0"/>
      <c r="AJ334" s="110"/>
      <c r="AK334" s="106"/>
      <c r="AL334" s="105"/>
      <c r="AM334" s="108"/>
      <c r="AN334" s="109"/>
    </row>
    <row r="335" spans="1:40" ht="15.75" customHeight="1">
      <c r="A335" s="100"/>
      <c r="B335" s="101"/>
      <c r="C335" s="102"/>
      <c r="D335" s="80"/>
      <c r="E335" s="101"/>
      <c r="F335" s="101"/>
      <c r="G335" s="103"/>
      <c r="H335" s="79"/>
      <c r="I335" s="104"/>
      <c r="J335" s="79"/>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0"/>
      <c r="AJ335" s="110"/>
      <c r="AK335" s="106"/>
      <c r="AL335" s="105"/>
      <c r="AM335" s="108"/>
      <c r="AN335" s="109"/>
    </row>
    <row r="336" spans="1:40" ht="15.75" customHeight="1">
      <c r="A336" s="100"/>
      <c r="B336" s="101"/>
      <c r="C336" s="102"/>
      <c r="D336" s="80"/>
      <c r="E336" s="101"/>
      <c r="F336" s="101"/>
      <c r="G336" s="103"/>
      <c r="H336" s="79"/>
      <c r="I336" s="104"/>
      <c r="J336" s="79"/>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0"/>
      <c r="AJ336" s="110"/>
      <c r="AK336" s="106"/>
      <c r="AL336" s="105"/>
      <c r="AM336" s="108"/>
      <c r="AN336" s="109"/>
    </row>
    <row r="337" spans="1:40" ht="15.75" customHeight="1">
      <c r="A337" s="100"/>
      <c r="B337" s="101"/>
      <c r="C337" s="102"/>
      <c r="D337" s="80"/>
      <c r="E337" s="101"/>
      <c r="F337" s="101"/>
      <c r="G337" s="103"/>
      <c r="H337" s="79"/>
      <c r="I337" s="104"/>
      <c r="J337" s="79"/>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0"/>
      <c r="AJ337" s="110"/>
      <c r="AK337" s="106"/>
      <c r="AL337" s="105"/>
      <c r="AM337" s="108"/>
      <c r="AN337" s="109"/>
    </row>
    <row r="338" spans="1:40" ht="15.75" customHeight="1">
      <c r="A338" s="100"/>
      <c r="B338" s="101"/>
      <c r="C338" s="102"/>
      <c r="D338" s="80"/>
      <c r="E338" s="101"/>
      <c r="F338" s="101"/>
      <c r="G338" s="103"/>
      <c r="H338" s="79"/>
      <c r="I338" s="104"/>
      <c r="J338" s="79"/>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0"/>
      <c r="AJ338" s="110"/>
      <c r="AK338" s="106"/>
      <c r="AL338" s="105"/>
      <c r="AM338" s="108"/>
      <c r="AN338" s="109"/>
    </row>
    <row r="339" spans="1:40" ht="15.75" customHeight="1">
      <c r="A339" s="100"/>
      <c r="B339" s="101"/>
      <c r="C339" s="102"/>
      <c r="D339" s="80"/>
      <c r="E339" s="101"/>
      <c r="F339" s="101"/>
      <c r="G339" s="103"/>
      <c r="H339" s="79"/>
      <c r="I339" s="104"/>
      <c r="J339" s="79"/>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0"/>
      <c r="AJ339" s="110"/>
      <c r="AK339" s="106"/>
      <c r="AL339" s="105"/>
      <c r="AM339" s="108"/>
      <c r="AN339" s="109"/>
    </row>
    <row r="340" spans="1:40" ht="15.75" customHeight="1">
      <c r="A340" s="100"/>
      <c r="B340" s="101"/>
      <c r="C340" s="102"/>
      <c r="D340" s="80"/>
      <c r="E340" s="101"/>
      <c r="F340" s="101"/>
      <c r="G340" s="103"/>
      <c r="H340" s="79"/>
      <c r="I340" s="104"/>
      <c r="J340" s="79"/>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0"/>
      <c r="AJ340" s="110"/>
      <c r="AK340" s="106"/>
      <c r="AL340" s="105"/>
      <c r="AM340" s="108"/>
      <c r="AN340" s="109"/>
    </row>
    <row r="341" spans="1:40" ht="15.75" customHeight="1">
      <c r="A341" s="100"/>
      <c r="B341" s="101"/>
      <c r="C341" s="102"/>
      <c r="D341" s="80"/>
      <c r="E341" s="101"/>
      <c r="F341" s="101"/>
      <c r="G341" s="103"/>
      <c r="H341" s="79"/>
      <c r="I341" s="104"/>
      <c r="J341" s="79"/>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0"/>
      <c r="AJ341" s="110"/>
      <c r="AK341" s="106"/>
      <c r="AL341" s="105"/>
      <c r="AM341" s="108"/>
      <c r="AN341" s="109"/>
    </row>
    <row r="342" spans="1:40" ht="15.75" customHeight="1">
      <c r="A342" s="100"/>
      <c r="B342" s="101"/>
      <c r="C342" s="102"/>
      <c r="D342" s="80"/>
      <c r="E342" s="101"/>
      <c r="F342" s="101"/>
      <c r="G342" s="103"/>
      <c r="H342" s="79"/>
      <c r="I342" s="104"/>
      <c r="J342" s="79"/>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0"/>
      <c r="AJ342" s="110"/>
      <c r="AK342" s="106"/>
      <c r="AL342" s="105"/>
      <c r="AM342" s="108"/>
      <c r="AN342" s="109"/>
    </row>
    <row r="343" spans="1:40" ht="15.75" customHeight="1">
      <c r="A343" s="100"/>
      <c r="B343" s="101"/>
      <c r="C343" s="102"/>
      <c r="D343" s="80"/>
      <c r="E343" s="101"/>
      <c r="F343" s="101"/>
      <c r="G343" s="103"/>
      <c r="H343" s="79"/>
      <c r="I343" s="104"/>
      <c r="J343" s="79"/>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0"/>
      <c r="AJ343" s="110"/>
      <c r="AK343" s="106"/>
      <c r="AL343" s="105"/>
      <c r="AM343" s="108"/>
      <c r="AN343" s="109"/>
    </row>
    <row r="344" spans="1:40" ht="15.75" customHeight="1">
      <c r="A344" s="100"/>
      <c r="B344" s="101"/>
      <c r="C344" s="102"/>
      <c r="D344" s="80"/>
      <c r="E344" s="101"/>
      <c r="F344" s="101"/>
      <c r="G344" s="103"/>
      <c r="H344" s="79"/>
      <c r="I344" s="104"/>
      <c r="J344" s="79"/>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0"/>
      <c r="AJ344" s="110"/>
      <c r="AK344" s="106"/>
      <c r="AL344" s="105"/>
      <c r="AM344" s="108"/>
      <c r="AN344" s="109"/>
    </row>
    <row r="345" spans="1:40" ht="15.75" customHeight="1">
      <c r="A345" s="100"/>
      <c r="B345" s="101"/>
      <c r="C345" s="102"/>
      <c r="D345" s="80"/>
      <c r="E345" s="101"/>
      <c r="F345" s="101"/>
      <c r="G345" s="103"/>
      <c r="H345" s="79"/>
      <c r="I345" s="104"/>
      <c r="J345" s="79"/>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0"/>
      <c r="AJ345" s="110"/>
      <c r="AK345" s="106"/>
      <c r="AL345" s="105"/>
      <c r="AM345" s="108"/>
      <c r="AN345" s="109"/>
    </row>
    <row r="346" spans="1:40" ht="15.75" customHeight="1">
      <c r="A346" s="100"/>
      <c r="B346" s="101"/>
      <c r="C346" s="102"/>
      <c r="D346" s="80"/>
      <c r="E346" s="101"/>
      <c r="F346" s="101"/>
      <c r="G346" s="103"/>
      <c r="H346" s="79"/>
      <c r="I346" s="104"/>
      <c r="J346" s="79"/>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0"/>
      <c r="AJ346" s="110"/>
      <c r="AK346" s="106"/>
      <c r="AL346" s="105"/>
      <c r="AM346" s="108"/>
      <c r="AN346" s="109"/>
    </row>
    <row r="347" spans="1:40" ht="15.75" customHeight="1">
      <c r="A347" s="100"/>
      <c r="B347" s="101"/>
      <c r="C347" s="102"/>
      <c r="D347" s="80"/>
      <c r="E347" s="101"/>
      <c r="F347" s="101"/>
      <c r="G347" s="103"/>
      <c r="H347" s="79"/>
      <c r="I347" s="104"/>
      <c r="J347" s="79"/>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0"/>
      <c r="AJ347" s="110"/>
      <c r="AK347" s="106"/>
      <c r="AL347" s="105"/>
      <c r="AM347" s="108"/>
      <c r="AN347" s="109"/>
    </row>
    <row r="348" spans="1:40" ht="15.75" customHeight="1">
      <c r="A348" s="100"/>
      <c r="B348" s="101"/>
      <c r="C348" s="102"/>
      <c r="D348" s="80"/>
      <c r="E348" s="101"/>
      <c r="F348" s="101"/>
      <c r="G348" s="103"/>
      <c r="H348" s="79"/>
      <c r="I348" s="104"/>
      <c r="J348" s="79"/>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0"/>
      <c r="AJ348" s="110"/>
      <c r="AK348" s="106"/>
      <c r="AL348" s="105"/>
      <c r="AM348" s="108"/>
      <c r="AN348" s="109"/>
    </row>
    <row r="349" spans="1:40" ht="15.75" customHeight="1">
      <c r="A349" s="100"/>
      <c r="B349" s="101"/>
      <c r="C349" s="102"/>
      <c r="D349" s="80"/>
      <c r="E349" s="101"/>
      <c r="F349" s="101"/>
      <c r="G349" s="103"/>
      <c r="H349" s="79"/>
      <c r="I349" s="104"/>
      <c r="J349" s="79"/>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0"/>
      <c r="AJ349" s="110"/>
      <c r="AK349" s="106"/>
      <c r="AL349" s="105"/>
      <c r="AM349" s="108"/>
      <c r="AN349" s="109"/>
    </row>
    <row r="350" spans="1:40" ht="15.75" customHeight="1">
      <c r="A350" s="100"/>
      <c r="B350" s="101"/>
      <c r="C350" s="102"/>
      <c r="D350" s="80"/>
      <c r="E350" s="101"/>
      <c r="F350" s="101"/>
      <c r="G350" s="103"/>
      <c r="H350" s="79"/>
      <c r="I350" s="104"/>
      <c r="J350" s="79"/>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0"/>
      <c r="AJ350" s="110"/>
      <c r="AK350" s="106"/>
      <c r="AL350" s="105"/>
      <c r="AM350" s="108"/>
      <c r="AN350" s="109"/>
    </row>
    <row r="351" spans="1:40" ht="15.75" customHeight="1">
      <c r="A351" s="100"/>
      <c r="B351" s="101"/>
      <c r="C351" s="102"/>
      <c r="D351" s="80"/>
      <c r="E351" s="101"/>
      <c r="F351" s="101"/>
      <c r="G351" s="103"/>
      <c r="H351" s="79"/>
      <c r="I351" s="104"/>
      <c r="J351" s="79"/>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0"/>
      <c r="AJ351" s="110"/>
      <c r="AK351" s="106"/>
      <c r="AL351" s="105"/>
      <c r="AM351" s="108"/>
      <c r="AN351" s="109"/>
    </row>
    <row r="352" spans="1:40" ht="15.75" customHeight="1">
      <c r="A352" s="100"/>
      <c r="B352" s="101"/>
      <c r="C352" s="102"/>
      <c r="D352" s="80"/>
      <c r="E352" s="101"/>
      <c r="F352" s="101"/>
      <c r="G352" s="103"/>
      <c r="H352" s="79"/>
      <c r="I352" s="104"/>
      <c r="J352" s="79"/>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0"/>
      <c r="AJ352" s="110"/>
      <c r="AK352" s="106"/>
      <c r="AL352" s="105"/>
      <c r="AM352" s="108"/>
      <c r="AN352" s="109"/>
    </row>
    <row r="353" spans="1:40" ht="15.75" customHeight="1">
      <c r="A353" s="100"/>
      <c r="B353" s="101"/>
      <c r="C353" s="102"/>
      <c r="D353" s="80"/>
      <c r="E353" s="101"/>
      <c r="F353" s="101"/>
      <c r="G353" s="103"/>
      <c r="H353" s="79"/>
      <c r="I353" s="104"/>
      <c r="J353" s="79"/>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0"/>
      <c r="AJ353" s="110"/>
      <c r="AK353" s="106"/>
      <c r="AL353" s="105"/>
      <c r="AM353" s="108"/>
      <c r="AN353" s="109"/>
    </row>
    <row r="354" spans="1:40" ht="15.75" customHeight="1">
      <c r="A354" s="100"/>
      <c r="B354" s="101"/>
      <c r="C354" s="102"/>
      <c r="D354" s="80"/>
      <c r="E354" s="101"/>
      <c r="F354" s="101"/>
      <c r="G354" s="103"/>
      <c r="H354" s="79"/>
      <c r="I354" s="104"/>
      <c r="J354" s="79"/>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0"/>
      <c r="AJ354" s="110"/>
      <c r="AK354" s="106"/>
      <c r="AL354" s="105"/>
      <c r="AM354" s="108"/>
      <c r="AN354" s="109"/>
    </row>
    <row r="355" spans="1:40" ht="15.75" customHeight="1">
      <c r="A355" s="100"/>
      <c r="B355" s="101"/>
      <c r="C355" s="102"/>
      <c r="D355" s="80"/>
      <c r="E355" s="101"/>
      <c r="F355" s="101"/>
      <c r="G355" s="103"/>
      <c r="H355" s="79"/>
      <c r="I355" s="104"/>
      <c r="J355" s="79"/>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0"/>
      <c r="AJ355" s="110"/>
      <c r="AK355" s="106"/>
      <c r="AL355" s="105"/>
      <c r="AM355" s="108"/>
      <c r="AN355" s="109"/>
    </row>
    <row r="356" spans="1:40" ht="15.75" customHeight="1">
      <c r="A356" s="100"/>
      <c r="B356" s="101"/>
      <c r="C356" s="102"/>
      <c r="D356" s="80"/>
      <c r="E356" s="101"/>
      <c r="F356" s="101"/>
      <c r="G356" s="103"/>
      <c r="H356" s="79"/>
      <c r="I356" s="104"/>
      <c r="J356" s="79"/>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0"/>
      <c r="AJ356" s="110"/>
      <c r="AK356" s="106"/>
      <c r="AL356" s="105"/>
      <c r="AM356" s="108"/>
      <c r="AN356" s="109"/>
    </row>
    <row r="357" spans="1:40" ht="15.75" customHeight="1">
      <c r="A357" s="100"/>
      <c r="B357" s="101"/>
      <c r="C357" s="102"/>
      <c r="D357" s="80"/>
      <c r="E357" s="101"/>
      <c r="F357" s="101"/>
      <c r="G357" s="103"/>
      <c r="H357" s="79"/>
      <c r="I357" s="104"/>
      <c r="J357" s="79"/>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0"/>
      <c r="AJ357" s="110"/>
      <c r="AK357" s="106"/>
      <c r="AL357" s="105"/>
      <c r="AM357" s="108"/>
      <c r="AN357" s="109"/>
    </row>
    <row r="358" spans="1:40" ht="15.75" customHeight="1">
      <c r="A358" s="100"/>
      <c r="B358" s="101"/>
      <c r="C358" s="102"/>
      <c r="D358" s="80"/>
      <c r="E358" s="101"/>
      <c r="F358" s="101"/>
      <c r="G358" s="103"/>
      <c r="H358" s="79"/>
      <c r="I358" s="104"/>
      <c r="J358" s="79"/>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0"/>
      <c r="AJ358" s="110"/>
      <c r="AK358" s="106"/>
      <c r="AL358" s="105"/>
      <c r="AM358" s="108"/>
      <c r="AN358" s="109"/>
    </row>
    <row r="359" spans="1:40" ht="15.75" customHeight="1">
      <c r="A359" s="100"/>
      <c r="B359" s="101"/>
      <c r="C359" s="102"/>
      <c r="D359" s="80"/>
      <c r="E359" s="101"/>
      <c r="F359" s="101"/>
      <c r="G359" s="103"/>
      <c r="H359" s="79"/>
      <c r="I359" s="104"/>
      <c r="J359" s="79"/>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0"/>
      <c r="AJ359" s="110"/>
      <c r="AK359" s="106"/>
      <c r="AL359" s="105"/>
      <c r="AM359" s="108"/>
      <c r="AN359" s="109"/>
    </row>
    <row r="360" spans="1:40" ht="15.75" customHeight="1">
      <c r="A360" s="100"/>
      <c r="B360" s="101"/>
      <c r="C360" s="102"/>
      <c r="D360" s="80"/>
      <c r="E360" s="101"/>
      <c r="F360" s="101"/>
      <c r="G360" s="103"/>
      <c r="H360" s="79"/>
      <c r="I360" s="104"/>
      <c r="J360" s="79"/>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0"/>
      <c r="AJ360" s="110"/>
      <c r="AK360" s="106"/>
      <c r="AL360" s="105"/>
      <c r="AM360" s="108"/>
      <c r="AN360" s="109"/>
    </row>
    <row r="361" spans="1:40" ht="15.75" customHeight="1">
      <c r="A361" s="100"/>
      <c r="B361" s="101"/>
      <c r="C361" s="102"/>
      <c r="D361" s="80"/>
      <c r="E361" s="101"/>
      <c r="F361" s="101"/>
      <c r="G361" s="103"/>
      <c r="H361" s="79"/>
      <c r="I361" s="104"/>
      <c r="J361" s="79"/>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0"/>
      <c r="AJ361" s="110"/>
      <c r="AK361" s="106"/>
      <c r="AL361" s="105"/>
      <c r="AM361" s="108"/>
      <c r="AN361" s="109"/>
    </row>
    <row r="362" spans="1:40" ht="15.75" customHeight="1">
      <c r="A362" s="100"/>
      <c r="B362" s="101"/>
      <c r="C362" s="102"/>
      <c r="D362" s="80"/>
      <c r="E362" s="101"/>
      <c r="F362" s="101"/>
      <c r="G362" s="103"/>
      <c r="H362" s="79"/>
      <c r="I362" s="104"/>
      <c r="J362" s="79"/>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0"/>
      <c r="AJ362" s="110"/>
      <c r="AK362" s="106"/>
      <c r="AL362" s="105"/>
      <c r="AM362" s="108"/>
      <c r="AN362" s="109"/>
    </row>
    <row r="363" spans="1:40" ht="15.75" customHeight="1">
      <c r="A363" s="100"/>
      <c r="B363" s="101"/>
      <c r="C363" s="102"/>
      <c r="D363" s="80"/>
      <c r="E363" s="101"/>
      <c r="F363" s="101"/>
      <c r="G363" s="103"/>
      <c r="H363" s="79"/>
      <c r="I363" s="104"/>
      <c r="J363" s="79"/>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0"/>
      <c r="AJ363" s="110"/>
      <c r="AK363" s="106"/>
      <c r="AL363" s="105"/>
      <c r="AM363" s="108"/>
      <c r="AN363" s="109"/>
    </row>
    <row r="364" spans="1:40" ht="15.75" customHeight="1">
      <c r="A364" s="100"/>
      <c r="B364" s="101"/>
      <c r="C364" s="102"/>
      <c r="D364" s="80"/>
      <c r="E364" s="101"/>
      <c r="F364" s="101"/>
      <c r="G364" s="103"/>
      <c r="H364" s="79"/>
      <c r="I364" s="104"/>
      <c r="J364" s="79"/>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0"/>
      <c r="AJ364" s="110"/>
      <c r="AK364" s="106"/>
      <c r="AL364" s="105"/>
      <c r="AM364" s="108"/>
      <c r="AN364" s="109"/>
    </row>
    <row r="365" spans="1:40" ht="15.75" customHeight="1">
      <c r="A365" s="100"/>
      <c r="B365" s="101"/>
      <c r="C365" s="102"/>
      <c r="D365" s="80"/>
      <c r="E365" s="101"/>
      <c r="F365" s="101"/>
      <c r="G365" s="103"/>
      <c r="H365" s="79"/>
      <c r="I365" s="104"/>
      <c r="J365" s="79"/>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0"/>
      <c r="AJ365" s="110"/>
      <c r="AK365" s="106"/>
      <c r="AL365" s="105"/>
      <c r="AM365" s="108"/>
      <c r="AN365" s="109"/>
    </row>
    <row r="366" spans="1:40" ht="15.75" customHeight="1">
      <c r="A366" s="100"/>
      <c r="B366" s="101"/>
      <c r="C366" s="102"/>
      <c r="D366" s="80"/>
      <c r="E366" s="101"/>
      <c r="F366" s="101"/>
      <c r="G366" s="103"/>
      <c r="H366" s="79"/>
      <c r="I366" s="104"/>
      <c r="J366" s="79"/>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0"/>
      <c r="AJ366" s="110"/>
      <c r="AK366" s="106"/>
      <c r="AL366" s="105"/>
      <c r="AM366" s="108"/>
      <c r="AN366" s="109"/>
    </row>
    <row r="367" spans="1:40" ht="15.75" customHeight="1">
      <c r="A367" s="100"/>
      <c r="B367" s="101"/>
      <c r="C367" s="102"/>
      <c r="D367" s="80"/>
      <c r="E367" s="101"/>
      <c r="F367" s="101"/>
      <c r="G367" s="103"/>
      <c r="H367" s="79"/>
      <c r="I367" s="104"/>
      <c r="J367" s="79"/>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0"/>
      <c r="AJ367" s="110"/>
      <c r="AK367" s="106"/>
      <c r="AL367" s="105"/>
      <c r="AM367" s="108"/>
      <c r="AN367" s="109"/>
    </row>
    <row r="368" spans="1:40" ht="15.75" customHeight="1">
      <c r="A368" s="100"/>
      <c r="B368" s="101"/>
      <c r="C368" s="102"/>
      <c r="D368" s="80"/>
      <c r="E368" s="101"/>
      <c r="F368" s="101"/>
      <c r="G368" s="103"/>
      <c r="H368" s="79"/>
      <c r="I368" s="104"/>
      <c r="J368" s="79"/>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0"/>
      <c r="AJ368" s="110"/>
      <c r="AK368" s="106"/>
      <c r="AL368" s="105"/>
      <c r="AM368" s="108"/>
      <c r="AN368" s="109"/>
    </row>
    <row r="369" spans="1:40" ht="15.75" customHeight="1">
      <c r="A369" s="100"/>
      <c r="B369" s="101"/>
      <c r="C369" s="102"/>
      <c r="D369" s="80"/>
      <c r="E369" s="101"/>
      <c r="F369" s="101"/>
      <c r="G369" s="103"/>
      <c r="H369" s="79"/>
      <c r="I369" s="104"/>
      <c r="J369" s="79"/>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0"/>
      <c r="AJ369" s="110"/>
      <c r="AK369" s="106"/>
      <c r="AL369" s="105"/>
      <c r="AM369" s="108"/>
      <c r="AN369" s="109"/>
    </row>
    <row r="370" spans="1:40" ht="15.75" customHeight="1">
      <c r="A370" s="100"/>
      <c r="B370" s="101"/>
      <c r="C370" s="102"/>
      <c r="D370" s="80"/>
      <c r="E370" s="101"/>
      <c r="F370" s="101"/>
      <c r="G370" s="103"/>
      <c r="H370" s="79"/>
      <c r="I370" s="104"/>
      <c r="J370" s="79"/>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0"/>
      <c r="AJ370" s="110"/>
      <c r="AK370" s="106"/>
      <c r="AL370" s="105"/>
      <c r="AM370" s="108"/>
      <c r="AN370" s="109"/>
    </row>
    <row r="371" spans="1:40" ht="15.75" customHeight="1">
      <c r="A371" s="100"/>
      <c r="B371" s="101"/>
      <c r="C371" s="102"/>
      <c r="D371" s="80"/>
      <c r="E371" s="101"/>
      <c r="F371" s="101"/>
      <c r="G371" s="103"/>
      <c r="H371" s="79"/>
      <c r="I371" s="104"/>
      <c r="J371" s="79"/>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0"/>
      <c r="AJ371" s="110"/>
      <c r="AK371" s="106"/>
      <c r="AL371" s="105"/>
      <c r="AM371" s="108"/>
      <c r="AN371" s="109"/>
    </row>
    <row r="372" spans="1:40" ht="15.75" customHeight="1">
      <c r="A372" s="100"/>
      <c r="B372" s="101"/>
      <c r="C372" s="102"/>
      <c r="D372" s="80"/>
      <c r="E372" s="101"/>
      <c r="F372" s="101"/>
      <c r="G372" s="103"/>
      <c r="H372" s="79"/>
      <c r="I372" s="104"/>
      <c r="J372" s="79"/>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0"/>
      <c r="AJ372" s="110"/>
      <c r="AK372" s="106"/>
      <c r="AL372" s="105"/>
      <c r="AM372" s="108"/>
      <c r="AN372" s="109"/>
    </row>
    <row r="373" spans="1:40" ht="15.75" customHeight="1">
      <c r="A373" s="100"/>
      <c r="B373" s="101"/>
      <c r="C373" s="102"/>
      <c r="D373" s="80"/>
      <c r="E373" s="101"/>
      <c r="F373" s="101"/>
      <c r="G373" s="103"/>
      <c r="H373" s="79"/>
      <c r="I373" s="104"/>
      <c r="J373" s="79"/>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0"/>
      <c r="AJ373" s="110"/>
      <c r="AK373" s="106"/>
      <c r="AL373" s="105"/>
      <c r="AM373" s="108"/>
      <c r="AN373" s="109"/>
    </row>
    <row r="374" spans="1:40" ht="15.75" customHeight="1">
      <c r="A374" s="100"/>
      <c r="B374" s="101"/>
      <c r="C374" s="102"/>
      <c r="D374" s="80"/>
      <c r="E374" s="101"/>
      <c r="F374" s="101"/>
      <c r="G374" s="103"/>
      <c r="H374" s="79"/>
      <c r="I374" s="104"/>
      <c r="J374" s="79"/>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0"/>
      <c r="AJ374" s="110"/>
      <c r="AK374" s="106"/>
      <c r="AL374" s="105"/>
      <c r="AM374" s="108"/>
      <c r="AN374" s="109"/>
    </row>
    <row r="375" spans="1:40" ht="15.75" customHeight="1">
      <c r="A375" s="100"/>
      <c r="B375" s="101"/>
      <c r="C375" s="102"/>
      <c r="D375" s="80"/>
      <c r="E375" s="101"/>
      <c r="F375" s="101"/>
      <c r="G375" s="103"/>
      <c r="H375" s="79"/>
      <c r="I375" s="104"/>
      <c r="J375" s="79"/>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0"/>
      <c r="AJ375" s="110"/>
      <c r="AK375" s="106"/>
      <c r="AL375" s="105"/>
      <c r="AM375" s="108"/>
      <c r="AN375" s="109"/>
    </row>
    <row r="376" spans="1:40" ht="15.75" customHeight="1">
      <c r="A376" s="100"/>
      <c r="B376" s="101"/>
      <c r="C376" s="102"/>
      <c r="D376" s="80"/>
      <c r="E376" s="101"/>
      <c r="F376" s="101"/>
      <c r="G376" s="103"/>
      <c r="H376" s="79"/>
      <c r="I376" s="104"/>
      <c r="J376" s="79"/>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0"/>
      <c r="AJ376" s="110"/>
      <c r="AK376" s="106"/>
      <c r="AL376" s="105"/>
      <c r="AM376" s="108"/>
      <c r="AN376" s="109"/>
    </row>
    <row r="377" spans="1:40" ht="15.75" customHeight="1">
      <c r="A377" s="100"/>
      <c r="B377" s="101"/>
      <c r="C377" s="102"/>
      <c r="D377" s="80"/>
      <c r="E377" s="101"/>
      <c r="F377" s="101"/>
      <c r="G377" s="103"/>
      <c r="H377" s="79"/>
      <c r="I377" s="104"/>
      <c r="J377" s="79"/>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0"/>
      <c r="AJ377" s="110"/>
      <c r="AK377" s="106"/>
      <c r="AL377" s="105"/>
      <c r="AM377" s="108"/>
      <c r="AN377" s="109"/>
    </row>
    <row r="378" spans="1:40" ht="15.75" customHeight="1">
      <c r="A378" s="100"/>
      <c r="B378" s="101"/>
      <c r="C378" s="102"/>
      <c r="D378" s="80"/>
      <c r="E378" s="101"/>
      <c r="F378" s="101"/>
      <c r="G378" s="103"/>
      <c r="H378" s="79"/>
      <c r="I378" s="104"/>
      <c r="J378" s="79"/>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0"/>
      <c r="AJ378" s="110"/>
      <c r="AK378" s="106"/>
      <c r="AL378" s="105"/>
      <c r="AM378" s="108"/>
      <c r="AN378" s="109"/>
    </row>
    <row r="379" spans="1:40" ht="15.75" customHeight="1">
      <c r="A379" s="100"/>
      <c r="B379" s="101"/>
      <c r="C379" s="102"/>
      <c r="D379" s="80"/>
      <c r="E379" s="101"/>
      <c r="F379" s="101"/>
      <c r="G379" s="103"/>
      <c r="H379" s="79"/>
      <c r="I379" s="104"/>
      <c r="J379" s="79"/>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0"/>
      <c r="AJ379" s="110"/>
      <c r="AK379" s="106"/>
      <c r="AL379" s="105"/>
      <c r="AM379" s="108"/>
      <c r="AN379" s="109"/>
    </row>
    <row r="380" spans="1:40" ht="15.75" customHeight="1">
      <c r="A380" s="100"/>
      <c r="B380" s="101"/>
      <c r="C380" s="102"/>
      <c r="D380" s="80"/>
      <c r="E380" s="101"/>
      <c r="F380" s="101"/>
      <c r="G380" s="103"/>
      <c r="H380" s="79"/>
      <c r="I380" s="104"/>
      <c r="J380" s="79"/>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0"/>
      <c r="AJ380" s="110"/>
      <c r="AK380" s="106"/>
      <c r="AL380" s="105"/>
      <c r="AM380" s="108"/>
      <c r="AN380" s="109"/>
    </row>
    <row r="381" spans="1:40" ht="15.75" customHeight="1">
      <c r="A381" s="100"/>
      <c r="B381" s="101"/>
      <c r="C381" s="102"/>
      <c r="D381" s="80"/>
      <c r="E381" s="101"/>
      <c r="F381" s="101"/>
      <c r="G381" s="103"/>
      <c r="H381" s="79"/>
      <c r="I381" s="104"/>
      <c r="J381" s="79"/>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0"/>
      <c r="AJ381" s="110"/>
      <c r="AK381" s="106"/>
      <c r="AL381" s="105"/>
      <c r="AM381" s="108"/>
      <c r="AN381" s="109"/>
    </row>
    <row r="382" spans="1:40" ht="15.75" customHeight="1">
      <c r="A382" s="100"/>
      <c r="B382" s="101"/>
      <c r="C382" s="102"/>
      <c r="D382" s="80"/>
      <c r="E382" s="101"/>
      <c r="F382" s="101"/>
      <c r="G382" s="103"/>
      <c r="H382" s="79"/>
      <c r="I382" s="104"/>
      <c r="J382" s="79"/>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0"/>
      <c r="AJ382" s="110"/>
      <c r="AK382" s="106"/>
      <c r="AL382" s="105"/>
      <c r="AM382" s="108"/>
      <c r="AN382" s="109"/>
    </row>
    <row r="383" spans="1:40" ht="15.75" customHeight="1">
      <c r="A383" s="100"/>
      <c r="B383" s="101"/>
      <c r="C383" s="102"/>
      <c r="D383" s="80"/>
      <c r="E383" s="101"/>
      <c r="F383" s="101"/>
      <c r="G383" s="103"/>
      <c r="H383" s="79"/>
      <c r="I383" s="104"/>
      <c r="J383" s="79"/>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0"/>
      <c r="AJ383" s="110"/>
      <c r="AK383" s="106"/>
      <c r="AL383" s="105"/>
      <c r="AM383" s="108"/>
      <c r="AN383" s="109"/>
    </row>
    <row r="384" spans="1:40" ht="15.75" customHeight="1">
      <c r="A384" s="100"/>
      <c r="B384" s="101"/>
      <c r="C384" s="102"/>
      <c r="D384" s="80"/>
      <c r="E384" s="101"/>
      <c r="F384" s="101"/>
      <c r="G384" s="103"/>
      <c r="H384" s="79"/>
      <c r="I384" s="104"/>
      <c r="J384" s="79"/>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0"/>
      <c r="AJ384" s="110"/>
      <c r="AK384" s="106"/>
      <c r="AL384" s="105"/>
      <c r="AM384" s="108"/>
      <c r="AN384" s="109"/>
    </row>
    <row r="385" spans="1:40" ht="15.75" customHeight="1">
      <c r="A385" s="100"/>
      <c r="B385" s="101"/>
      <c r="C385" s="102"/>
      <c r="D385" s="80"/>
      <c r="E385" s="101"/>
      <c r="F385" s="101"/>
      <c r="G385" s="103"/>
      <c r="H385" s="79"/>
      <c r="I385" s="104"/>
      <c r="J385" s="79"/>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0"/>
      <c r="AJ385" s="110"/>
      <c r="AK385" s="106"/>
      <c r="AL385" s="105"/>
      <c r="AM385" s="108"/>
      <c r="AN385" s="109"/>
    </row>
    <row r="386" spans="1:40" ht="15.75" customHeight="1">
      <c r="A386" s="100"/>
      <c r="B386" s="101"/>
      <c r="C386" s="102"/>
      <c r="D386" s="80"/>
      <c r="E386" s="101"/>
      <c r="F386" s="101"/>
      <c r="G386" s="103"/>
      <c r="H386" s="79"/>
      <c r="I386" s="104"/>
      <c r="J386" s="79"/>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0"/>
      <c r="AJ386" s="110"/>
      <c r="AK386" s="106"/>
      <c r="AL386" s="105"/>
      <c r="AM386" s="108"/>
      <c r="AN386" s="109"/>
    </row>
    <row r="387" spans="1:40" ht="15.75" customHeight="1">
      <c r="A387" s="100"/>
      <c r="B387" s="101"/>
      <c r="C387" s="102"/>
      <c r="D387" s="80"/>
      <c r="E387" s="101"/>
      <c r="F387" s="101"/>
      <c r="G387" s="103"/>
      <c r="H387" s="79"/>
      <c r="I387" s="104"/>
      <c r="J387" s="79"/>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0"/>
      <c r="AJ387" s="110"/>
      <c r="AK387" s="106"/>
      <c r="AL387" s="105"/>
      <c r="AM387" s="108"/>
      <c r="AN387" s="109"/>
    </row>
    <row r="388" spans="1:40" ht="15.75" customHeight="1">
      <c r="A388" s="100"/>
      <c r="B388" s="101"/>
      <c r="C388" s="102"/>
      <c r="D388" s="80"/>
      <c r="E388" s="101"/>
      <c r="F388" s="101"/>
      <c r="G388" s="103"/>
      <c r="H388" s="79"/>
      <c r="I388" s="104"/>
      <c r="J388" s="79"/>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0"/>
      <c r="AJ388" s="110"/>
      <c r="AK388" s="106"/>
      <c r="AL388" s="105"/>
      <c r="AM388" s="108"/>
      <c r="AN388" s="109"/>
    </row>
    <row r="389" spans="1:40" ht="15.75" customHeight="1">
      <c r="A389" s="100"/>
      <c r="B389" s="101"/>
      <c r="C389" s="102"/>
      <c r="D389" s="80"/>
      <c r="E389" s="101"/>
      <c r="F389" s="101"/>
      <c r="G389" s="103"/>
      <c r="H389" s="79"/>
      <c r="I389" s="104"/>
      <c r="J389" s="79"/>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0"/>
      <c r="AJ389" s="110"/>
      <c r="AK389" s="106"/>
      <c r="AL389" s="105"/>
      <c r="AM389" s="108"/>
      <c r="AN389" s="109"/>
    </row>
    <row r="390" spans="1:40" ht="15.75" customHeight="1">
      <c r="A390" s="100"/>
      <c r="B390" s="101"/>
      <c r="C390" s="102"/>
      <c r="D390" s="80"/>
      <c r="E390" s="101"/>
      <c r="F390" s="101"/>
      <c r="G390" s="103"/>
      <c r="H390" s="79"/>
      <c r="I390" s="104"/>
      <c r="J390" s="79"/>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0"/>
      <c r="AJ390" s="110"/>
      <c r="AK390" s="106"/>
      <c r="AL390" s="105"/>
      <c r="AM390" s="108"/>
      <c r="AN390" s="109"/>
    </row>
    <row r="391" spans="1:40" ht="15.75" customHeight="1">
      <c r="A391" s="100"/>
      <c r="B391" s="101"/>
      <c r="C391" s="102"/>
      <c r="D391" s="80"/>
      <c r="E391" s="101"/>
      <c r="F391" s="101"/>
      <c r="G391" s="103"/>
      <c r="H391" s="79"/>
      <c r="I391" s="104"/>
      <c r="J391" s="79"/>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0"/>
      <c r="AJ391" s="110"/>
      <c r="AK391" s="106"/>
      <c r="AL391" s="105"/>
      <c r="AM391" s="108"/>
      <c r="AN391" s="109"/>
    </row>
    <row r="392" spans="1:40" ht="15.75" customHeight="1">
      <c r="A392" s="100"/>
      <c r="B392" s="101"/>
      <c r="C392" s="102"/>
      <c r="D392" s="80"/>
      <c r="E392" s="101"/>
      <c r="F392" s="101"/>
      <c r="G392" s="103"/>
      <c r="H392" s="79"/>
      <c r="I392" s="104"/>
      <c r="J392" s="79"/>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0"/>
      <c r="AJ392" s="110"/>
      <c r="AK392" s="106"/>
      <c r="AL392" s="105"/>
      <c r="AM392" s="108"/>
      <c r="AN392" s="109"/>
    </row>
    <row r="393" spans="1:40" ht="15.75" customHeight="1">
      <c r="A393" s="100"/>
      <c r="B393" s="101"/>
      <c r="C393" s="102"/>
      <c r="D393" s="80"/>
      <c r="E393" s="101"/>
      <c r="F393" s="101"/>
      <c r="G393" s="103"/>
      <c r="H393" s="79"/>
      <c r="I393" s="104"/>
      <c r="J393" s="79"/>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0"/>
      <c r="AJ393" s="110"/>
      <c r="AK393" s="106"/>
      <c r="AL393" s="105"/>
      <c r="AM393" s="108"/>
      <c r="AN393" s="109"/>
    </row>
    <row r="394" spans="1:40" ht="15.75" customHeight="1">
      <c r="A394" s="100"/>
      <c r="B394" s="101"/>
      <c r="C394" s="102"/>
      <c r="D394" s="80"/>
      <c r="E394" s="101"/>
      <c r="F394" s="101"/>
      <c r="G394" s="103"/>
      <c r="H394" s="79"/>
      <c r="I394" s="104"/>
      <c r="J394" s="79"/>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0"/>
      <c r="AJ394" s="110"/>
      <c r="AK394" s="106"/>
      <c r="AL394" s="105"/>
      <c r="AM394" s="108"/>
      <c r="AN394" s="109"/>
    </row>
    <row r="395" spans="1:40" ht="15.75" customHeight="1">
      <c r="A395" s="100"/>
      <c r="B395" s="101"/>
      <c r="C395" s="102"/>
      <c r="D395" s="80"/>
      <c r="E395" s="101"/>
      <c r="F395" s="101"/>
      <c r="G395" s="103"/>
      <c r="H395" s="79"/>
      <c r="I395" s="104"/>
      <c r="J395" s="79"/>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0"/>
      <c r="AJ395" s="110"/>
      <c r="AK395" s="106"/>
      <c r="AL395" s="105"/>
      <c r="AM395" s="108"/>
      <c r="AN395" s="109"/>
    </row>
    <row r="396" spans="1:40" ht="15.75" customHeight="1">
      <c r="A396" s="100"/>
      <c r="B396" s="101"/>
      <c r="C396" s="102"/>
      <c r="D396" s="80"/>
      <c r="E396" s="101"/>
      <c r="F396" s="101"/>
      <c r="G396" s="103"/>
      <c r="H396" s="79"/>
      <c r="I396" s="104"/>
      <c r="J396" s="79"/>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0"/>
      <c r="AJ396" s="110"/>
      <c r="AK396" s="106"/>
      <c r="AL396" s="105"/>
      <c r="AM396" s="108"/>
      <c r="AN396" s="109"/>
    </row>
    <row r="397" spans="1:40" ht="15.75" customHeight="1">
      <c r="A397" s="100"/>
      <c r="B397" s="101"/>
      <c r="C397" s="102"/>
      <c r="D397" s="80"/>
      <c r="E397" s="101"/>
      <c r="F397" s="101"/>
      <c r="G397" s="103"/>
      <c r="H397" s="79"/>
      <c r="I397" s="104"/>
      <c r="J397" s="79"/>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0"/>
      <c r="AJ397" s="110"/>
      <c r="AK397" s="106"/>
      <c r="AL397" s="105"/>
      <c r="AM397" s="108"/>
      <c r="AN397" s="109"/>
    </row>
    <row r="398" spans="1:40" ht="15.75" customHeight="1">
      <c r="A398" s="100"/>
      <c r="B398" s="101"/>
      <c r="C398" s="102"/>
      <c r="D398" s="80"/>
      <c r="E398" s="101"/>
      <c r="F398" s="101"/>
      <c r="G398" s="103"/>
      <c r="H398" s="79"/>
      <c r="I398" s="104"/>
      <c r="J398" s="79"/>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0"/>
      <c r="AJ398" s="110"/>
      <c r="AK398" s="106"/>
      <c r="AL398" s="105"/>
      <c r="AM398" s="108"/>
      <c r="AN398" s="109"/>
    </row>
    <row r="399" spans="1:40" ht="15.75" customHeight="1">
      <c r="A399" s="100"/>
      <c r="B399" s="101"/>
      <c r="C399" s="102"/>
      <c r="D399" s="80"/>
      <c r="E399" s="101"/>
      <c r="F399" s="101"/>
      <c r="G399" s="103"/>
      <c r="H399" s="79"/>
      <c r="I399" s="104"/>
      <c r="J399" s="79"/>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0"/>
      <c r="AJ399" s="110"/>
      <c r="AK399" s="106"/>
      <c r="AL399" s="105"/>
      <c r="AM399" s="108"/>
      <c r="AN399" s="109"/>
    </row>
    <row r="400" spans="1:40" ht="15.75" customHeight="1">
      <c r="A400" s="100"/>
      <c r="B400" s="101"/>
      <c r="C400" s="102"/>
      <c r="D400" s="80"/>
      <c r="E400" s="101"/>
      <c r="F400" s="101"/>
      <c r="G400" s="103"/>
      <c r="H400" s="79"/>
      <c r="I400" s="104"/>
      <c r="J400" s="79"/>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0"/>
      <c r="AJ400" s="110"/>
      <c r="AK400" s="106"/>
      <c r="AL400" s="105"/>
      <c r="AM400" s="108"/>
      <c r="AN400" s="109"/>
    </row>
    <row r="401" spans="1:40" ht="15.75" customHeight="1">
      <c r="A401" s="100"/>
      <c r="B401" s="101"/>
      <c r="C401" s="102"/>
      <c r="D401" s="80"/>
      <c r="E401" s="101"/>
      <c r="F401" s="101"/>
      <c r="G401" s="103"/>
      <c r="H401" s="79"/>
      <c r="I401" s="104"/>
      <c r="J401" s="79"/>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0"/>
      <c r="AJ401" s="110"/>
      <c r="AK401" s="106"/>
      <c r="AL401" s="105"/>
      <c r="AM401" s="108"/>
      <c r="AN401" s="109"/>
    </row>
    <row r="402" spans="1:40" ht="15.75" customHeight="1">
      <c r="A402" s="100"/>
      <c r="B402" s="101"/>
      <c r="C402" s="102"/>
      <c r="D402" s="80"/>
      <c r="E402" s="101"/>
      <c r="F402" s="101"/>
      <c r="G402" s="103"/>
      <c r="H402" s="79"/>
      <c r="I402" s="104"/>
      <c r="J402" s="79"/>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0"/>
      <c r="AJ402" s="110"/>
      <c r="AK402" s="106"/>
      <c r="AL402" s="105"/>
      <c r="AM402" s="108"/>
      <c r="AN402" s="109"/>
    </row>
    <row r="403" spans="1:40" ht="15.75" customHeight="1">
      <c r="A403" s="100"/>
      <c r="B403" s="101"/>
      <c r="C403" s="102"/>
      <c r="D403" s="80"/>
      <c r="E403" s="101"/>
      <c r="F403" s="101"/>
      <c r="G403" s="103"/>
      <c r="H403" s="79"/>
      <c r="I403" s="104"/>
      <c r="J403" s="79"/>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0"/>
      <c r="AJ403" s="110"/>
      <c r="AK403" s="106"/>
      <c r="AL403" s="105"/>
      <c r="AM403" s="108"/>
      <c r="AN403" s="109"/>
    </row>
    <row r="404" spans="1:40" ht="15.75" customHeight="1">
      <c r="A404" s="100"/>
      <c r="B404" s="101"/>
      <c r="C404" s="102"/>
      <c r="D404" s="80"/>
      <c r="E404" s="101"/>
      <c r="F404" s="101"/>
      <c r="G404" s="103"/>
      <c r="H404" s="79"/>
      <c r="I404" s="104"/>
      <c r="J404" s="79"/>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0"/>
      <c r="AJ404" s="110"/>
      <c r="AK404" s="106"/>
      <c r="AL404" s="105"/>
      <c r="AM404" s="108"/>
      <c r="AN404" s="109"/>
    </row>
    <row r="405" spans="1:40" ht="15.75" customHeight="1">
      <c r="A405" s="100"/>
      <c r="B405" s="101"/>
      <c r="C405" s="102"/>
      <c r="D405" s="80"/>
      <c r="E405" s="101"/>
      <c r="F405" s="101"/>
      <c r="G405" s="103"/>
      <c r="H405" s="79"/>
      <c r="I405" s="104"/>
      <c r="J405" s="79"/>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0"/>
      <c r="AJ405" s="110"/>
      <c r="AK405" s="106"/>
      <c r="AL405" s="105"/>
      <c r="AM405" s="108"/>
      <c r="AN405" s="109"/>
    </row>
    <row r="406" spans="1:40" ht="15.75" customHeight="1">
      <c r="A406" s="100"/>
      <c r="B406" s="101"/>
      <c r="C406" s="102"/>
      <c r="D406" s="80"/>
      <c r="E406" s="101"/>
      <c r="F406" s="101"/>
      <c r="G406" s="103"/>
      <c r="H406" s="79"/>
      <c r="I406" s="104"/>
      <c r="J406" s="79"/>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0"/>
      <c r="AJ406" s="110"/>
      <c r="AK406" s="106"/>
      <c r="AL406" s="105"/>
      <c r="AM406" s="108"/>
      <c r="AN406" s="109"/>
    </row>
    <row r="407" spans="1:40" ht="15.75" customHeight="1">
      <c r="A407" s="100"/>
      <c r="B407" s="101"/>
      <c r="C407" s="102"/>
      <c r="D407" s="80"/>
      <c r="E407" s="101"/>
      <c r="F407" s="101"/>
      <c r="G407" s="103"/>
      <c r="H407" s="79"/>
      <c r="I407" s="104"/>
      <c r="J407" s="79"/>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0"/>
      <c r="AJ407" s="110"/>
      <c r="AK407" s="106"/>
      <c r="AL407" s="105"/>
      <c r="AM407" s="108"/>
      <c r="AN407" s="109"/>
    </row>
    <row r="408" spans="1:40" ht="15.75" customHeight="1">
      <c r="A408" s="100"/>
      <c r="B408" s="101"/>
      <c r="C408" s="102"/>
      <c r="D408" s="80"/>
      <c r="E408" s="101"/>
      <c r="F408" s="101"/>
      <c r="G408" s="103"/>
      <c r="H408" s="79"/>
      <c r="I408" s="104"/>
      <c r="J408" s="79"/>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0"/>
      <c r="AJ408" s="110"/>
      <c r="AK408" s="106"/>
      <c r="AL408" s="105"/>
      <c r="AM408" s="108"/>
      <c r="AN408" s="109"/>
    </row>
    <row r="409" spans="1:40" ht="15.75" customHeight="1">
      <c r="A409" s="100"/>
      <c r="B409" s="101"/>
      <c r="C409" s="102"/>
      <c r="D409" s="80"/>
      <c r="E409" s="101"/>
      <c r="F409" s="101"/>
      <c r="G409" s="103"/>
      <c r="H409" s="79"/>
      <c r="I409" s="104"/>
      <c r="J409" s="79"/>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0"/>
      <c r="AJ409" s="110"/>
      <c r="AK409" s="106"/>
      <c r="AL409" s="105"/>
      <c r="AM409" s="108"/>
      <c r="AN409" s="109"/>
    </row>
    <row r="410" spans="1:40" ht="15.75" customHeight="1">
      <c r="A410" s="100"/>
      <c r="B410" s="101"/>
      <c r="C410" s="102"/>
      <c r="D410" s="80"/>
      <c r="E410" s="101"/>
      <c r="F410" s="101"/>
      <c r="G410" s="103"/>
      <c r="H410" s="79"/>
      <c r="I410" s="104"/>
      <c r="J410" s="79"/>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0"/>
      <c r="AJ410" s="110"/>
      <c r="AK410" s="106"/>
      <c r="AL410" s="105"/>
      <c r="AM410" s="108"/>
      <c r="AN410" s="109"/>
    </row>
    <row r="411" spans="1:40" ht="15.75" customHeight="1">
      <c r="A411" s="100"/>
      <c r="B411" s="101"/>
      <c r="C411" s="102"/>
      <c r="D411" s="80"/>
      <c r="E411" s="101"/>
      <c r="F411" s="101"/>
      <c r="G411" s="103"/>
      <c r="H411" s="79"/>
      <c r="I411" s="104"/>
      <c r="J411" s="79"/>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0"/>
      <c r="AJ411" s="110"/>
      <c r="AK411" s="106"/>
      <c r="AL411" s="105"/>
      <c r="AM411" s="108"/>
      <c r="AN411" s="109"/>
    </row>
    <row r="412" spans="1:40" ht="15.75" customHeight="1">
      <c r="A412" s="100"/>
      <c r="B412" s="101"/>
      <c r="C412" s="102"/>
      <c r="D412" s="80"/>
      <c r="E412" s="101"/>
      <c r="F412" s="101"/>
      <c r="G412" s="103"/>
      <c r="H412" s="79"/>
      <c r="I412" s="104"/>
      <c r="J412" s="79"/>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0"/>
      <c r="AJ412" s="110"/>
      <c r="AK412" s="106"/>
      <c r="AL412" s="105"/>
      <c r="AM412" s="108"/>
      <c r="AN412" s="109"/>
    </row>
    <row r="413" spans="1:40" ht="15.75" customHeight="1">
      <c r="A413" s="100"/>
      <c r="B413" s="101"/>
      <c r="C413" s="102"/>
      <c r="D413" s="80"/>
      <c r="E413" s="101"/>
      <c r="F413" s="101"/>
      <c r="G413" s="103"/>
      <c r="H413" s="79"/>
      <c r="I413" s="104"/>
      <c r="J413" s="79"/>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0"/>
      <c r="AJ413" s="110"/>
      <c r="AK413" s="106"/>
      <c r="AL413" s="105"/>
      <c r="AM413" s="108"/>
      <c r="AN413" s="109"/>
    </row>
    <row r="414" spans="1:40" ht="15.75" customHeight="1">
      <c r="A414" s="100"/>
      <c r="B414" s="101"/>
      <c r="C414" s="102"/>
      <c r="D414" s="80"/>
      <c r="E414" s="101"/>
      <c r="F414" s="101"/>
      <c r="G414" s="103"/>
      <c r="H414" s="79"/>
      <c r="I414" s="104"/>
      <c r="J414" s="79"/>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0"/>
      <c r="AJ414" s="110"/>
      <c r="AK414" s="106"/>
      <c r="AL414" s="105"/>
      <c r="AM414" s="108"/>
      <c r="AN414" s="109"/>
    </row>
    <row r="415" spans="1:40" ht="15.75" customHeight="1">
      <c r="A415" s="100"/>
      <c r="B415" s="101"/>
      <c r="C415" s="102"/>
      <c r="D415" s="80"/>
      <c r="E415" s="101"/>
      <c r="F415" s="101"/>
      <c r="G415" s="103"/>
      <c r="H415" s="79"/>
      <c r="I415" s="104"/>
      <c r="J415" s="79"/>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0"/>
      <c r="AJ415" s="110"/>
      <c r="AK415" s="106"/>
      <c r="AL415" s="105"/>
      <c r="AM415" s="108"/>
      <c r="AN415" s="109"/>
    </row>
    <row r="416" spans="1:40" ht="15.75" customHeight="1">
      <c r="A416" s="100"/>
      <c r="B416" s="101"/>
      <c r="C416" s="102"/>
      <c r="D416" s="80"/>
      <c r="E416" s="101"/>
      <c r="F416" s="101"/>
      <c r="G416" s="103"/>
      <c r="H416" s="79"/>
      <c r="I416" s="104"/>
      <c r="J416" s="79"/>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0"/>
      <c r="AJ416" s="110"/>
      <c r="AK416" s="106"/>
      <c r="AL416" s="105"/>
      <c r="AM416" s="108"/>
      <c r="AN416" s="109"/>
    </row>
    <row r="417" spans="1:40" ht="15.75" customHeight="1">
      <c r="A417" s="100"/>
      <c r="B417" s="101"/>
      <c r="C417" s="102"/>
      <c r="D417" s="80"/>
      <c r="E417" s="101"/>
      <c r="F417" s="101"/>
      <c r="G417" s="103"/>
      <c r="H417" s="79"/>
      <c r="I417" s="104"/>
      <c r="J417" s="79"/>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0"/>
      <c r="AJ417" s="110"/>
      <c r="AK417" s="106"/>
      <c r="AL417" s="105"/>
      <c r="AM417" s="108"/>
      <c r="AN417" s="109"/>
    </row>
    <row r="418" spans="1:40" ht="15.75" customHeight="1">
      <c r="A418" s="100"/>
      <c r="B418" s="101"/>
      <c r="C418" s="102"/>
      <c r="D418" s="80"/>
      <c r="E418" s="101"/>
      <c r="F418" s="101"/>
      <c r="G418" s="103"/>
      <c r="H418" s="79"/>
      <c r="I418" s="104"/>
      <c r="J418" s="79"/>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0"/>
      <c r="AJ418" s="110"/>
      <c r="AK418" s="106"/>
      <c r="AL418" s="105"/>
      <c r="AM418" s="108"/>
      <c r="AN418" s="109"/>
    </row>
    <row r="419" spans="1:40" ht="15.75" customHeight="1">
      <c r="A419" s="100"/>
      <c r="B419" s="101"/>
      <c r="C419" s="102"/>
      <c r="D419" s="80"/>
      <c r="E419" s="101"/>
      <c r="F419" s="101"/>
      <c r="G419" s="103"/>
      <c r="H419" s="79"/>
      <c r="I419" s="104"/>
      <c r="J419" s="79"/>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0"/>
      <c r="AJ419" s="110"/>
      <c r="AK419" s="106"/>
      <c r="AL419" s="105"/>
      <c r="AM419" s="108"/>
      <c r="AN419" s="109"/>
    </row>
    <row r="420" spans="1:40" ht="15.75" customHeight="1">
      <c r="A420" s="100"/>
      <c r="B420" s="101"/>
      <c r="C420" s="102"/>
      <c r="D420" s="80"/>
      <c r="E420" s="101"/>
      <c r="F420" s="101"/>
      <c r="G420" s="103"/>
      <c r="H420" s="79"/>
      <c r="I420" s="104"/>
      <c r="J420" s="79"/>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0"/>
      <c r="AJ420" s="110"/>
      <c r="AK420" s="106"/>
      <c r="AL420" s="105"/>
      <c r="AM420" s="108"/>
      <c r="AN420" s="109"/>
    </row>
    <row r="421" spans="1:40" ht="15.75" customHeight="1">
      <c r="A421" s="100"/>
      <c r="B421" s="101"/>
      <c r="C421" s="102"/>
      <c r="D421" s="80"/>
      <c r="E421" s="101"/>
      <c r="F421" s="101"/>
      <c r="G421" s="103"/>
      <c r="H421" s="79"/>
      <c r="I421" s="104"/>
      <c r="J421" s="79"/>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0"/>
      <c r="AJ421" s="110"/>
      <c r="AK421" s="106"/>
      <c r="AL421" s="105"/>
      <c r="AM421" s="108"/>
      <c r="AN421" s="109"/>
    </row>
    <row r="422" spans="1:40" ht="15.75" customHeight="1">
      <c r="A422" s="100"/>
      <c r="B422" s="101"/>
      <c r="C422" s="102"/>
      <c r="D422" s="80"/>
      <c r="E422" s="101"/>
      <c r="F422" s="101"/>
      <c r="G422" s="103"/>
      <c r="H422" s="79"/>
      <c r="I422" s="104"/>
      <c r="J422" s="79"/>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0"/>
      <c r="AJ422" s="110"/>
      <c r="AK422" s="106"/>
      <c r="AL422" s="105"/>
      <c r="AM422" s="108"/>
      <c r="AN422" s="109"/>
    </row>
    <row r="423" spans="1:40" ht="15.75" customHeight="1">
      <c r="A423" s="100"/>
      <c r="B423" s="101"/>
      <c r="C423" s="102"/>
      <c r="D423" s="80"/>
      <c r="E423" s="101"/>
      <c r="F423" s="101"/>
      <c r="G423" s="103"/>
      <c r="H423" s="79"/>
      <c r="I423" s="104"/>
      <c r="J423" s="79"/>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0"/>
      <c r="AJ423" s="110"/>
      <c r="AK423" s="106"/>
      <c r="AL423" s="105"/>
      <c r="AM423" s="108"/>
      <c r="AN423" s="109"/>
    </row>
    <row r="424" spans="1:40" ht="15.75" customHeight="1">
      <c r="A424" s="100"/>
      <c r="B424" s="101"/>
      <c r="C424" s="102"/>
      <c r="D424" s="80"/>
      <c r="E424" s="101"/>
      <c r="F424" s="101"/>
      <c r="G424" s="103"/>
      <c r="H424" s="79"/>
      <c r="I424" s="104"/>
      <c r="J424" s="79"/>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0"/>
      <c r="AJ424" s="110"/>
      <c r="AK424" s="106"/>
      <c r="AL424" s="105"/>
      <c r="AM424" s="108"/>
      <c r="AN424" s="109"/>
    </row>
    <row r="425" spans="1:40" ht="15.75" customHeight="1">
      <c r="A425" s="100"/>
      <c r="B425" s="101"/>
      <c r="C425" s="102"/>
      <c r="D425" s="80"/>
      <c r="E425" s="101"/>
      <c r="F425" s="101"/>
      <c r="G425" s="103"/>
      <c r="H425" s="79"/>
      <c r="I425" s="104"/>
      <c r="J425" s="79"/>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0"/>
      <c r="AJ425" s="110"/>
      <c r="AK425" s="106"/>
      <c r="AL425" s="105"/>
      <c r="AM425" s="108"/>
      <c r="AN425" s="109"/>
    </row>
    <row r="426" spans="1:40" ht="15.75" customHeight="1">
      <c r="A426" s="100"/>
      <c r="B426" s="101"/>
      <c r="C426" s="102"/>
      <c r="D426" s="80"/>
      <c r="E426" s="101"/>
      <c r="F426" s="101"/>
      <c r="G426" s="103"/>
      <c r="H426" s="79"/>
      <c r="I426" s="104"/>
      <c r="J426" s="79"/>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0"/>
      <c r="AJ426" s="110"/>
      <c r="AK426" s="106"/>
      <c r="AL426" s="105"/>
      <c r="AM426" s="108"/>
      <c r="AN426" s="109"/>
    </row>
    <row r="427" spans="1:40" ht="15.75" customHeight="1">
      <c r="A427" s="100"/>
      <c r="B427" s="101"/>
      <c r="C427" s="102"/>
      <c r="D427" s="80"/>
      <c r="E427" s="101"/>
      <c r="F427" s="101"/>
      <c r="G427" s="103"/>
      <c r="H427" s="79"/>
      <c r="I427" s="104"/>
      <c r="J427" s="79"/>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0"/>
      <c r="AJ427" s="110"/>
      <c r="AK427" s="106"/>
      <c r="AL427" s="105"/>
      <c r="AM427" s="108"/>
      <c r="AN427" s="109"/>
    </row>
    <row r="428" spans="1:40" ht="15.75" customHeight="1">
      <c r="A428" s="100"/>
      <c r="B428" s="101"/>
      <c r="C428" s="102"/>
      <c r="D428" s="80"/>
      <c r="E428" s="101"/>
      <c r="F428" s="101"/>
      <c r="G428" s="103"/>
      <c r="H428" s="79"/>
      <c r="I428" s="104"/>
      <c r="J428" s="79"/>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0"/>
      <c r="AJ428" s="110"/>
      <c r="AK428" s="106"/>
      <c r="AL428" s="105"/>
      <c r="AM428" s="108"/>
      <c r="AN428" s="109"/>
    </row>
    <row r="429" spans="1:40" ht="15.75" customHeight="1">
      <c r="A429" s="100"/>
      <c r="B429" s="101"/>
      <c r="C429" s="102"/>
      <c r="D429" s="80"/>
      <c r="E429" s="101"/>
      <c r="F429" s="101"/>
      <c r="G429" s="103"/>
      <c r="H429" s="79"/>
      <c r="I429" s="104"/>
      <c r="J429" s="79"/>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0"/>
      <c r="AJ429" s="110"/>
      <c r="AK429" s="106"/>
      <c r="AL429" s="105"/>
      <c r="AM429" s="108"/>
      <c r="AN429" s="109"/>
    </row>
    <row r="430" spans="1:40" ht="15.75" customHeight="1">
      <c r="A430" s="100"/>
      <c r="B430" s="101"/>
      <c r="C430" s="102"/>
      <c r="D430" s="80"/>
      <c r="E430" s="101"/>
      <c r="F430" s="101"/>
      <c r="G430" s="103"/>
      <c r="H430" s="79"/>
      <c r="I430" s="104"/>
      <c r="J430" s="79"/>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0"/>
      <c r="AJ430" s="110"/>
      <c r="AK430" s="106"/>
      <c r="AL430" s="105"/>
      <c r="AM430" s="108"/>
      <c r="AN430" s="109"/>
    </row>
    <row r="431" spans="1:40" ht="15.75" customHeight="1">
      <c r="A431" s="100"/>
      <c r="B431" s="101"/>
      <c r="C431" s="102"/>
      <c r="D431" s="80"/>
      <c r="E431" s="101"/>
      <c r="F431" s="101"/>
      <c r="G431" s="103"/>
      <c r="H431" s="79"/>
      <c r="I431" s="104"/>
      <c r="J431" s="79"/>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0"/>
      <c r="AJ431" s="110"/>
      <c r="AK431" s="106"/>
      <c r="AL431" s="105"/>
      <c r="AM431" s="108"/>
      <c r="AN431" s="109"/>
    </row>
    <row r="432" spans="1:40" ht="15.75" customHeight="1">
      <c r="A432" s="100"/>
      <c r="B432" s="101"/>
      <c r="C432" s="102"/>
      <c r="D432" s="80"/>
      <c r="E432" s="101"/>
      <c r="F432" s="101"/>
      <c r="G432" s="103"/>
      <c r="H432" s="79"/>
      <c r="I432" s="104"/>
      <c r="J432" s="79"/>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0"/>
      <c r="AJ432" s="110"/>
      <c r="AK432" s="106"/>
      <c r="AL432" s="105"/>
      <c r="AM432" s="108"/>
      <c r="AN432" s="109"/>
    </row>
    <row r="433" spans="1:40" ht="15.75" customHeight="1">
      <c r="A433" s="100"/>
      <c r="B433" s="101"/>
      <c r="C433" s="102"/>
      <c r="D433" s="80"/>
      <c r="E433" s="101"/>
      <c r="F433" s="101"/>
      <c r="G433" s="103"/>
      <c r="H433" s="79"/>
      <c r="I433" s="104"/>
      <c r="J433" s="79"/>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0"/>
      <c r="AJ433" s="110"/>
      <c r="AK433" s="106"/>
      <c r="AL433" s="105"/>
      <c r="AM433" s="108"/>
      <c r="AN433" s="109"/>
    </row>
    <row r="434" spans="1:40" ht="15.75" customHeight="1">
      <c r="A434" s="100"/>
      <c r="B434" s="101"/>
      <c r="C434" s="102"/>
      <c r="D434" s="80"/>
      <c r="E434" s="101"/>
      <c r="F434" s="101"/>
      <c r="G434" s="103"/>
      <c r="H434" s="79"/>
      <c r="I434" s="104"/>
      <c r="J434" s="79"/>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0"/>
      <c r="AJ434" s="110"/>
      <c r="AK434" s="106"/>
      <c r="AL434" s="105"/>
      <c r="AM434" s="108"/>
      <c r="AN434" s="109"/>
    </row>
    <row r="435" spans="1:40" ht="15.75" customHeight="1">
      <c r="A435" s="100"/>
      <c r="B435" s="101"/>
      <c r="C435" s="102"/>
      <c r="D435" s="80"/>
      <c r="E435" s="101"/>
      <c r="F435" s="101"/>
      <c r="G435" s="103"/>
      <c r="H435" s="79"/>
      <c r="I435" s="104"/>
      <c r="J435" s="79"/>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0"/>
      <c r="AJ435" s="110"/>
      <c r="AK435" s="106"/>
      <c r="AL435" s="105"/>
      <c r="AM435" s="108"/>
      <c r="AN435" s="109"/>
    </row>
    <row r="436" spans="1:40" ht="15.75" customHeight="1">
      <c r="A436" s="100"/>
      <c r="B436" s="101"/>
      <c r="C436" s="102"/>
      <c r="D436" s="80"/>
      <c r="E436" s="101"/>
      <c r="F436" s="101"/>
      <c r="G436" s="103"/>
      <c r="H436" s="79"/>
      <c r="I436" s="104"/>
      <c r="J436" s="79"/>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0"/>
      <c r="AJ436" s="110"/>
      <c r="AK436" s="106"/>
      <c r="AL436" s="105"/>
      <c r="AM436" s="108"/>
      <c r="AN436" s="109"/>
    </row>
    <row r="437" spans="1:40" ht="15.75" customHeight="1">
      <c r="A437" s="100"/>
      <c r="B437" s="101"/>
      <c r="C437" s="102"/>
      <c r="D437" s="80"/>
      <c r="E437" s="101"/>
      <c r="F437" s="101"/>
      <c r="G437" s="103"/>
      <c r="H437" s="79"/>
      <c r="I437" s="104"/>
      <c r="J437" s="79"/>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0"/>
      <c r="AJ437" s="110"/>
      <c r="AK437" s="106"/>
      <c r="AL437" s="105"/>
      <c r="AM437" s="108"/>
      <c r="AN437" s="109"/>
    </row>
    <row r="438" spans="1:40" ht="15.75" customHeight="1">
      <c r="A438" s="100"/>
      <c r="B438" s="101"/>
      <c r="C438" s="102"/>
      <c r="D438" s="80"/>
      <c r="E438" s="101"/>
      <c r="F438" s="101"/>
      <c r="G438" s="103"/>
      <c r="H438" s="79"/>
      <c r="I438" s="104"/>
      <c r="J438" s="79"/>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0"/>
      <c r="AJ438" s="110"/>
      <c r="AK438" s="106"/>
      <c r="AL438" s="105"/>
      <c r="AM438" s="108"/>
      <c r="AN438" s="109"/>
    </row>
    <row r="439" spans="1:40" ht="15.75" customHeight="1">
      <c r="A439" s="100"/>
      <c r="B439" s="101"/>
      <c r="C439" s="102"/>
      <c r="D439" s="80"/>
      <c r="E439" s="101"/>
      <c r="F439" s="101"/>
      <c r="G439" s="103"/>
      <c r="H439" s="79"/>
      <c r="I439" s="104"/>
      <c r="J439" s="79"/>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0"/>
      <c r="AJ439" s="110"/>
      <c r="AK439" s="106"/>
      <c r="AL439" s="105"/>
      <c r="AM439" s="108"/>
      <c r="AN439" s="109"/>
    </row>
    <row r="440" spans="1:40" ht="15.75" customHeight="1">
      <c r="A440" s="100"/>
      <c r="B440" s="101"/>
      <c r="C440" s="102"/>
      <c r="D440" s="80"/>
      <c r="E440" s="101"/>
      <c r="F440" s="101"/>
      <c r="G440" s="103"/>
      <c r="H440" s="79"/>
      <c r="I440" s="104"/>
      <c r="J440" s="79"/>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0"/>
      <c r="AJ440" s="110"/>
      <c r="AK440" s="106"/>
      <c r="AL440" s="105"/>
      <c r="AM440" s="108"/>
      <c r="AN440" s="109"/>
    </row>
    <row r="441" spans="1:40" ht="15.75" customHeight="1">
      <c r="A441" s="100"/>
      <c r="B441" s="101"/>
      <c r="C441" s="102"/>
      <c r="D441" s="80"/>
      <c r="E441" s="101"/>
      <c r="F441" s="101"/>
      <c r="G441" s="103"/>
      <c r="H441" s="79"/>
      <c r="I441" s="104"/>
      <c r="J441" s="79"/>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0"/>
      <c r="AJ441" s="110"/>
      <c r="AK441" s="106"/>
      <c r="AL441" s="105"/>
      <c r="AM441" s="108"/>
      <c r="AN441" s="109"/>
    </row>
    <row r="442" spans="1:40" ht="15.75" customHeight="1">
      <c r="A442" s="100"/>
      <c r="B442" s="101"/>
      <c r="C442" s="102"/>
      <c r="D442" s="80"/>
      <c r="E442" s="101"/>
      <c r="F442" s="101"/>
      <c r="G442" s="103"/>
      <c r="H442" s="79"/>
      <c r="I442" s="104"/>
      <c r="J442" s="79"/>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0"/>
      <c r="AJ442" s="110"/>
      <c r="AK442" s="106"/>
      <c r="AL442" s="105"/>
      <c r="AM442" s="108"/>
      <c r="AN442" s="109"/>
    </row>
    <row r="443" spans="1:40" ht="15.75" customHeight="1">
      <c r="A443" s="100"/>
      <c r="B443" s="101"/>
      <c r="C443" s="102"/>
      <c r="D443" s="80"/>
      <c r="E443" s="101"/>
      <c r="F443" s="101"/>
      <c r="G443" s="103"/>
      <c r="H443" s="79"/>
      <c r="I443" s="104"/>
      <c r="J443" s="79"/>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0"/>
      <c r="AJ443" s="110"/>
      <c r="AK443" s="106"/>
      <c r="AL443" s="105"/>
      <c r="AM443" s="108"/>
      <c r="AN443" s="109"/>
    </row>
    <row r="444" spans="1:40" ht="15.75" customHeight="1">
      <c r="A444" s="100"/>
      <c r="B444" s="101"/>
      <c r="C444" s="102"/>
      <c r="D444" s="80"/>
      <c r="E444" s="101"/>
      <c r="F444" s="101"/>
      <c r="G444" s="103"/>
      <c r="H444" s="79"/>
      <c r="I444" s="104"/>
      <c r="J444" s="79"/>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0"/>
      <c r="AJ444" s="110"/>
      <c r="AK444" s="106"/>
      <c r="AL444" s="105"/>
      <c r="AM444" s="108"/>
      <c r="AN444" s="109"/>
    </row>
    <row r="445" spans="1:40" ht="15.75" customHeight="1">
      <c r="A445" s="100"/>
      <c r="B445" s="101"/>
      <c r="C445" s="102"/>
      <c r="D445" s="80"/>
      <c r="E445" s="101"/>
      <c r="F445" s="101"/>
      <c r="G445" s="103"/>
      <c r="H445" s="79"/>
      <c r="I445" s="104"/>
      <c r="J445" s="79"/>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0"/>
      <c r="AJ445" s="110"/>
      <c r="AK445" s="106"/>
      <c r="AL445" s="105"/>
      <c r="AM445" s="108"/>
      <c r="AN445" s="109"/>
    </row>
    <row r="446" spans="1:40" ht="15.75" customHeight="1">
      <c r="A446" s="100"/>
      <c r="B446" s="101"/>
      <c r="C446" s="102"/>
      <c r="D446" s="80"/>
      <c r="E446" s="101"/>
      <c r="F446" s="101"/>
      <c r="G446" s="103"/>
      <c r="H446" s="79"/>
      <c r="I446" s="104"/>
      <c r="J446" s="79"/>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0"/>
      <c r="AJ446" s="110"/>
      <c r="AK446" s="106"/>
      <c r="AL446" s="105"/>
      <c r="AM446" s="108"/>
      <c r="AN446" s="109"/>
    </row>
    <row r="447" spans="1:40" ht="15.75" customHeight="1">
      <c r="A447" s="100"/>
      <c r="B447" s="101"/>
      <c r="C447" s="102"/>
      <c r="D447" s="80"/>
      <c r="E447" s="101"/>
      <c r="F447" s="101"/>
      <c r="G447" s="103"/>
      <c r="H447" s="79"/>
      <c r="I447" s="104"/>
      <c r="J447" s="79"/>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0"/>
      <c r="AJ447" s="110"/>
      <c r="AK447" s="106"/>
      <c r="AL447" s="105"/>
      <c r="AM447" s="108"/>
      <c r="AN447" s="109"/>
    </row>
    <row r="448" spans="1:40" ht="15.75" customHeight="1">
      <c r="A448" s="100"/>
      <c r="B448" s="101"/>
      <c r="C448" s="102"/>
      <c r="D448" s="80"/>
      <c r="E448" s="101"/>
      <c r="F448" s="101"/>
      <c r="G448" s="103"/>
      <c r="H448" s="79"/>
      <c r="I448" s="104"/>
      <c r="J448" s="79"/>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0"/>
      <c r="AJ448" s="110"/>
      <c r="AK448" s="106"/>
      <c r="AL448" s="105"/>
      <c r="AM448" s="108"/>
      <c r="AN448" s="109"/>
    </row>
    <row r="449" spans="1:40" ht="15.75" customHeight="1">
      <c r="A449" s="100"/>
      <c r="B449" s="101"/>
      <c r="C449" s="102"/>
      <c r="D449" s="80"/>
      <c r="E449" s="101"/>
      <c r="F449" s="101"/>
      <c r="G449" s="103"/>
      <c r="H449" s="79"/>
      <c r="I449" s="104"/>
      <c r="J449" s="79"/>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0"/>
      <c r="AJ449" s="110"/>
      <c r="AK449" s="106"/>
      <c r="AL449" s="105"/>
      <c r="AM449" s="108"/>
      <c r="AN449" s="109"/>
    </row>
    <row r="450" spans="1:40" ht="15.75" customHeight="1">
      <c r="A450" s="100"/>
      <c r="B450" s="101"/>
      <c r="C450" s="102"/>
      <c r="D450" s="80"/>
      <c r="E450" s="101"/>
      <c r="F450" s="101"/>
      <c r="G450" s="103"/>
      <c r="H450" s="79"/>
      <c r="I450" s="104"/>
      <c r="J450" s="79"/>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0"/>
      <c r="AJ450" s="110"/>
      <c r="AK450" s="106"/>
      <c r="AL450" s="105"/>
      <c r="AM450" s="108"/>
      <c r="AN450" s="109"/>
    </row>
    <row r="451" spans="1:40" ht="15.75" customHeight="1">
      <c r="A451" s="100"/>
      <c r="B451" s="101"/>
      <c r="C451" s="102"/>
      <c r="D451" s="80"/>
      <c r="E451" s="101"/>
      <c r="F451" s="101"/>
      <c r="G451" s="103"/>
      <c r="H451" s="79"/>
      <c r="I451" s="104"/>
      <c r="J451" s="79"/>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0"/>
      <c r="AJ451" s="110"/>
      <c r="AK451" s="106"/>
      <c r="AL451" s="105"/>
      <c r="AM451" s="108"/>
      <c r="AN451" s="109"/>
    </row>
    <row r="452" spans="1:40" ht="15.75" customHeight="1">
      <c r="A452" s="100"/>
      <c r="B452" s="101"/>
      <c r="C452" s="102"/>
      <c r="D452" s="80"/>
      <c r="E452" s="101"/>
      <c r="F452" s="101"/>
      <c r="G452" s="103"/>
      <c r="H452" s="79"/>
      <c r="I452" s="104"/>
      <c r="J452" s="79"/>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0"/>
      <c r="AJ452" s="110"/>
      <c r="AK452" s="106"/>
      <c r="AL452" s="105"/>
      <c r="AM452" s="108"/>
      <c r="AN452" s="109"/>
    </row>
    <row r="453" spans="1:40" ht="15.75" customHeight="1">
      <c r="A453" s="100"/>
      <c r="B453" s="101"/>
      <c r="C453" s="102"/>
      <c r="D453" s="80"/>
      <c r="E453" s="101"/>
      <c r="F453" s="101"/>
      <c r="G453" s="103"/>
      <c r="H453" s="79"/>
      <c r="I453" s="104"/>
      <c r="J453" s="79"/>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0"/>
      <c r="AJ453" s="110"/>
      <c r="AK453" s="106"/>
      <c r="AL453" s="105"/>
      <c r="AM453" s="108"/>
      <c r="AN453" s="109"/>
    </row>
    <row r="454" spans="1:40" ht="15.75" customHeight="1">
      <c r="A454" s="100"/>
      <c r="B454" s="101"/>
      <c r="C454" s="102"/>
      <c r="D454" s="80"/>
      <c r="E454" s="101"/>
      <c r="F454" s="101"/>
      <c r="G454" s="103"/>
      <c r="H454" s="79"/>
      <c r="I454" s="104"/>
      <c r="J454" s="79"/>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0"/>
      <c r="AJ454" s="110"/>
      <c r="AK454" s="106"/>
      <c r="AL454" s="105"/>
      <c r="AM454" s="108"/>
      <c r="AN454" s="109"/>
    </row>
    <row r="455" spans="1:40" ht="15.75" customHeight="1">
      <c r="A455" s="100"/>
      <c r="B455" s="101"/>
      <c r="C455" s="102"/>
      <c r="D455" s="80"/>
      <c r="E455" s="101"/>
      <c r="F455" s="101"/>
      <c r="G455" s="103"/>
      <c r="H455" s="79"/>
      <c r="I455" s="104"/>
      <c r="J455" s="79"/>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0"/>
      <c r="AJ455" s="110"/>
      <c r="AK455" s="106"/>
      <c r="AL455" s="105"/>
      <c r="AM455" s="108"/>
      <c r="AN455" s="109"/>
    </row>
    <row r="456" spans="1:40" ht="15.75" customHeight="1">
      <c r="A456" s="100"/>
      <c r="B456" s="101"/>
      <c r="C456" s="102"/>
      <c r="D456" s="80"/>
      <c r="E456" s="101"/>
      <c r="F456" s="101"/>
      <c r="G456" s="103"/>
      <c r="H456" s="79"/>
      <c r="I456" s="104"/>
      <c r="J456" s="79"/>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0"/>
      <c r="AJ456" s="110"/>
      <c r="AK456" s="106"/>
      <c r="AL456" s="105"/>
      <c r="AM456" s="108"/>
      <c r="AN456" s="109"/>
    </row>
    <row r="457" spans="1:40" ht="15.75" customHeight="1">
      <c r="A457" s="100"/>
      <c r="B457" s="101"/>
      <c r="C457" s="102"/>
      <c r="D457" s="80"/>
      <c r="E457" s="101"/>
      <c r="F457" s="101"/>
      <c r="G457" s="103"/>
      <c r="H457" s="79"/>
      <c r="I457" s="104"/>
      <c r="J457" s="79"/>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0"/>
      <c r="AJ457" s="110"/>
      <c r="AK457" s="106"/>
      <c r="AL457" s="105"/>
      <c r="AM457" s="108"/>
      <c r="AN457" s="109"/>
    </row>
    <row r="458" spans="1:40" ht="15.75" customHeight="1">
      <c r="A458" s="100"/>
      <c r="B458" s="101"/>
      <c r="C458" s="102"/>
      <c r="D458" s="80"/>
      <c r="E458" s="101"/>
      <c r="F458" s="101"/>
      <c r="G458" s="103"/>
      <c r="H458" s="79"/>
      <c r="I458" s="104"/>
      <c r="J458" s="79"/>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0"/>
      <c r="AJ458" s="110"/>
      <c r="AK458" s="106"/>
      <c r="AL458" s="105"/>
      <c r="AM458" s="108"/>
      <c r="AN458" s="109"/>
    </row>
    <row r="459" spans="1:40" ht="15.75" customHeight="1">
      <c r="A459" s="100"/>
      <c r="B459" s="101"/>
      <c r="C459" s="102"/>
      <c r="D459" s="80"/>
      <c r="E459" s="101"/>
      <c r="F459" s="101"/>
      <c r="G459" s="103"/>
      <c r="H459" s="79"/>
      <c r="I459" s="104"/>
      <c r="J459" s="79"/>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0"/>
      <c r="AJ459" s="110"/>
      <c r="AK459" s="106"/>
      <c r="AL459" s="105"/>
      <c r="AM459" s="108"/>
      <c r="AN459" s="109"/>
    </row>
    <row r="460" spans="1:40" ht="15.75" customHeight="1">
      <c r="A460" s="100"/>
      <c r="B460" s="101"/>
      <c r="C460" s="102"/>
      <c r="D460" s="80"/>
      <c r="E460" s="101"/>
      <c r="F460" s="101"/>
      <c r="G460" s="103"/>
      <c r="H460" s="79"/>
      <c r="I460" s="104"/>
      <c r="J460" s="79"/>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0"/>
      <c r="AJ460" s="110"/>
      <c r="AK460" s="106"/>
      <c r="AL460" s="105"/>
      <c r="AM460" s="108"/>
      <c r="AN460" s="109"/>
    </row>
    <row r="461" spans="1:40" ht="15.75" customHeight="1">
      <c r="A461" s="100"/>
      <c r="B461" s="101"/>
      <c r="C461" s="102"/>
      <c r="D461" s="80"/>
      <c r="E461" s="101"/>
      <c r="F461" s="101"/>
      <c r="G461" s="103"/>
      <c r="H461" s="79"/>
      <c r="I461" s="104"/>
      <c r="J461" s="79"/>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0"/>
      <c r="AJ461" s="110"/>
      <c r="AK461" s="106"/>
      <c r="AL461" s="105"/>
      <c r="AM461" s="108"/>
      <c r="AN461" s="109"/>
    </row>
    <row r="462" spans="1:40" ht="15.75" customHeight="1">
      <c r="A462" s="100"/>
      <c r="B462" s="101"/>
      <c r="C462" s="102"/>
      <c r="D462" s="80"/>
      <c r="E462" s="101"/>
      <c r="F462" s="101"/>
      <c r="G462" s="103"/>
      <c r="H462" s="79"/>
      <c r="I462" s="104"/>
      <c r="J462" s="79"/>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0"/>
      <c r="AJ462" s="110"/>
      <c r="AK462" s="106"/>
      <c r="AL462" s="105"/>
      <c r="AM462" s="108"/>
      <c r="AN462" s="109"/>
    </row>
    <row r="463" spans="1:40" ht="15.75" customHeight="1">
      <c r="A463" s="100"/>
      <c r="B463" s="101"/>
      <c r="C463" s="102"/>
      <c r="D463" s="80"/>
      <c r="E463" s="101"/>
      <c r="F463" s="101"/>
      <c r="G463" s="103"/>
      <c r="H463" s="79"/>
      <c r="I463" s="104"/>
      <c r="J463" s="79"/>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0"/>
      <c r="AJ463" s="110"/>
      <c r="AK463" s="106"/>
      <c r="AL463" s="105"/>
      <c r="AM463" s="108"/>
      <c r="AN463" s="109"/>
    </row>
    <row r="464" spans="1:40" ht="15.75" customHeight="1">
      <c r="A464" s="100"/>
      <c r="B464" s="101"/>
      <c r="C464" s="102"/>
      <c r="D464" s="80"/>
      <c r="E464" s="101"/>
      <c r="F464" s="101"/>
      <c r="G464" s="103"/>
      <c r="H464" s="79"/>
      <c r="I464" s="104"/>
      <c r="J464" s="79"/>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0"/>
      <c r="AJ464" s="110"/>
      <c r="AK464" s="106"/>
      <c r="AL464" s="105"/>
      <c r="AM464" s="108"/>
      <c r="AN464" s="109"/>
    </row>
    <row r="465" spans="1:40" ht="15.75" customHeight="1">
      <c r="A465" s="100"/>
      <c r="B465" s="101"/>
      <c r="C465" s="102"/>
      <c r="D465" s="80"/>
      <c r="E465" s="101"/>
      <c r="F465" s="101"/>
      <c r="G465" s="103"/>
      <c r="H465" s="79"/>
      <c r="I465" s="104"/>
      <c r="J465" s="79"/>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0"/>
      <c r="AJ465" s="110"/>
      <c r="AK465" s="106"/>
      <c r="AL465" s="105"/>
      <c r="AM465" s="108"/>
      <c r="AN465" s="109"/>
    </row>
    <row r="466" spans="1:40" ht="15.75" customHeight="1">
      <c r="A466" s="100"/>
      <c r="B466" s="101"/>
      <c r="C466" s="102"/>
      <c r="D466" s="80"/>
      <c r="E466" s="101"/>
      <c r="F466" s="101"/>
      <c r="G466" s="103"/>
      <c r="H466" s="79"/>
      <c r="I466" s="104"/>
      <c r="J466" s="79"/>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0"/>
      <c r="AJ466" s="110"/>
      <c r="AK466" s="106"/>
      <c r="AL466" s="105"/>
      <c r="AM466" s="108"/>
      <c r="AN466" s="109"/>
    </row>
    <row r="467" spans="1:40" ht="15.75" customHeight="1">
      <c r="A467" s="100"/>
      <c r="B467" s="101"/>
      <c r="C467" s="102"/>
      <c r="D467" s="80"/>
      <c r="E467" s="101"/>
      <c r="F467" s="101"/>
      <c r="G467" s="103"/>
      <c r="H467" s="79"/>
      <c r="I467" s="104"/>
      <c r="J467" s="79"/>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0"/>
      <c r="AJ467" s="110"/>
      <c r="AK467" s="106"/>
      <c r="AL467" s="105"/>
      <c r="AM467" s="108"/>
      <c r="AN467" s="109"/>
    </row>
    <row r="468" spans="1:40" ht="15.75" customHeight="1">
      <c r="A468" s="100"/>
      <c r="B468" s="101"/>
      <c r="C468" s="102"/>
      <c r="D468" s="80"/>
      <c r="E468" s="101"/>
      <c r="F468" s="101"/>
      <c r="G468" s="103"/>
      <c r="H468" s="79"/>
      <c r="I468" s="104"/>
      <c r="J468" s="79"/>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0"/>
      <c r="AJ468" s="110"/>
      <c r="AK468" s="106"/>
      <c r="AL468" s="105"/>
      <c r="AM468" s="108"/>
      <c r="AN468" s="109"/>
    </row>
    <row r="469" spans="1:40" ht="15.75" customHeight="1">
      <c r="A469" s="100"/>
      <c r="B469" s="101"/>
      <c r="C469" s="102"/>
      <c r="D469" s="80"/>
      <c r="E469" s="101"/>
      <c r="F469" s="101"/>
      <c r="G469" s="103"/>
      <c r="H469" s="79"/>
      <c r="I469" s="104"/>
      <c r="J469" s="79"/>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0"/>
      <c r="AJ469" s="110"/>
      <c r="AK469" s="106"/>
      <c r="AL469" s="105"/>
      <c r="AM469" s="108"/>
      <c r="AN469" s="109"/>
    </row>
    <row r="470" spans="1:40" ht="15.75" customHeight="1">
      <c r="A470" s="100"/>
      <c r="B470" s="101"/>
      <c r="C470" s="102"/>
      <c r="D470" s="80"/>
      <c r="E470" s="101"/>
      <c r="F470" s="101"/>
      <c r="G470" s="103"/>
      <c r="H470" s="79"/>
      <c r="I470" s="104"/>
      <c r="J470" s="79"/>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0"/>
      <c r="AJ470" s="110"/>
      <c r="AK470" s="106"/>
      <c r="AL470" s="105"/>
      <c r="AM470" s="108"/>
      <c r="AN470" s="109"/>
    </row>
    <row r="471" spans="1:40" ht="15.75" customHeight="1">
      <c r="A471" s="100"/>
      <c r="B471" s="101"/>
      <c r="C471" s="102"/>
      <c r="D471" s="80"/>
      <c r="E471" s="101"/>
      <c r="F471" s="101"/>
      <c r="G471" s="103"/>
      <c r="H471" s="79"/>
      <c r="I471" s="104"/>
      <c r="J471" s="79"/>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0"/>
      <c r="AJ471" s="110"/>
      <c r="AK471" s="106"/>
      <c r="AL471" s="105"/>
      <c r="AM471" s="108"/>
      <c r="AN471" s="109"/>
    </row>
    <row r="472" spans="1:40" ht="15.75" customHeight="1">
      <c r="A472" s="100"/>
      <c r="B472" s="101"/>
      <c r="C472" s="102"/>
      <c r="D472" s="80"/>
      <c r="E472" s="101"/>
      <c r="F472" s="101"/>
      <c r="G472" s="103"/>
      <c r="H472" s="79"/>
      <c r="I472" s="104"/>
      <c r="J472" s="79"/>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0"/>
      <c r="AJ472" s="110"/>
      <c r="AK472" s="106"/>
      <c r="AL472" s="105"/>
      <c r="AM472" s="108"/>
      <c r="AN472" s="109"/>
    </row>
    <row r="473" spans="1:40" ht="15.75" customHeight="1">
      <c r="A473" s="100"/>
      <c r="B473" s="101"/>
      <c r="C473" s="102"/>
      <c r="D473" s="80"/>
      <c r="E473" s="101"/>
      <c r="F473" s="101"/>
      <c r="G473" s="103"/>
      <c r="H473" s="79"/>
      <c r="I473" s="104"/>
      <c r="J473" s="79"/>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0"/>
      <c r="AJ473" s="110"/>
      <c r="AK473" s="106"/>
      <c r="AL473" s="105"/>
      <c r="AM473" s="108"/>
      <c r="AN473" s="109"/>
    </row>
    <row r="474" spans="1:40" ht="15.75" customHeight="1">
      <c r="A474" s="100"/>
      <c r="B474" s="101"/>
      <c r="C474" s="102"/>
      <c r="D474" s="80"/>
      <c r="E474" s="101"/>
      <c r="F474" s="101"/>
      <c r="G474" s="103"/>
      <c r="H474" s="79"/>
      <c r="I474" s="104"/>
      <c r="J474" s="79"/>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0"/>
      <c r="AJ474" s="110"/>
      <c r="AK474" s="106"/>
      <c r="AL474" s="105"/>
      <c r="AM474" s="108"/>
      <c r="AN474" s="109"/>
    </row>
    <row r="475" spans="1:40" ht="15.75" customHeight="1">
      <c r="A475" s="100"/>
      <c r="B475" s="101"/>
      <c r="C475" s="102"/>
      <c r="D475" s="80"/>
      <c r="E475" s="101"/>
      <c r="F475" s="101"/>
      <c r="G475" s="103"/>
      <c r="H475" s="79"/>
      <c r="I475" s="104"/>
      <c r="J475" s="79"/>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0"/>
      <c r="AJ475" s="110"/>
      <c r="AK475" s="106"/>
      <c r="AL475" s="105"/>
      <c r="AM475" s="108"/>
      <c r="AN475" s="109"/>
    </row>
    <row r="476" spans="1:40" ht="15.75" customHeight="1">
      <c r="A476" s="100"/>
      <c r="B476" s="101"/>
      <c r="C476" s="102"/>
      <c r="D476" s="80"/>
      <c r="E476" s="101"/>
      <c r="F476" s="101"/>
      <c r="G476" s="103"/>
      <c r="H476" s="79"/>
      <c r="I476" s="104"/>
      <c r="J476" s="79"/>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0"/>
      <c r="AJ476" s="110"/>
      <c r="AK476" s="106"/>
      <c r="AL476" s="105"/>
      <c r="AM476" s="108"/>
      <c r="AN476" s="109"/>
    </row>
    <row r="477" spans="1:40" ht="15.75" customHeight="1">
      <c r="A477" s="100"/>
      <c r="B477" s="101"/>
      <c r="C477" s="102"/>
      <c r="D477" s="80"/>
      <c r="E477" s="101"/>
      <c r="F477" s="101"/>
      <c r="G477" s="103"/>
      <c r="H477" s="79"/>
      <c r="I477" s="104"/>
      <c r="J477" s="79"/>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0"/>
      <c r="AJ477" s="110"/>
      <c r="AK477" s="106"/>
      <c r="AL477" s="105"/>
      <c r="AM477" s="108"/>
      <c r="AN477" s="109"/>
    </row>
    <row r="478" spans="1:40" ht="15.75" customHeight="1">
      <c r="A478" s="100"/>
      <c r="B478" s="101"/>
      <c r="C478" s="102"/>
      <c r="D478" s="80"/>
      <c r="E478" s="101"/>
      <c r="F478" s="101"/>
      <c r="G478" s="103"/>
      <c r="H478" s="79"/>
      <c r="I478" s="104"/>
      <c r="J478" s="79"/>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0"/>
      <c r="AJ478" s="110"/>
      <c r="AK478" s="106"/>
      <c r="AL478" s="105"/>
      <c r="AM478" s="108"/>
      <c r="AN478" s="109"/>
    </row>
    <row r="479" spans="1:40" ht="15.75" customHeight="1">
      <c r="A479" s="100"/>
      <c r="B479" s="101"/>
      <c r="C479" s="102"/>
      <c r="D479" s="80"/>
      <c r="E479" s="101"/>
      <c r="F479" s="101"/>
      <c r="G479" s="103"/>
      <c r="H479" s="79"/>
      <c r="I479" s="104"/>
      <c r="J479" s="79"/>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0"/>
      <c r="AJ479" s="110"/>
      <c r="AK479" s="106"/>
      <c r="AL479" s="105"/>
      <c r="AM479" s="108"/>
      <c r="AN479" s="109"/>
    </row>
    <row r="480" spans="1:40" ht="15.75" customHeight="1">
      <c r="A480" s="100"/>
      <c r="B480" s="101"/>
      <c r="C480" s="102"/>
      <c r="D480" s="80"/>
      <c r="E480" s="101"/>
      <c r="F480" s="101"/>
      <c r="G480" s="103"/>
      <c r="H480" s="79"/>
      <c r="I480" s="104"/>
      <c r="J480" s="79"/>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0"/>
      <c r="AJ480" s="110"/>
      <c r="AK480" s="106"/>
      <c r="AL480" s="105"/>
      <c r="AM480" s="108"/>
      <c r="AN480" s="109"/>
    </row>
    <row r="481" spans="1:40" ht="15.75" customHeight="1">
      <c r="A481" s="100"/>
      <c r="B481" s="101"/>
      <c r="C481" s="102"/>
      <c r="D481" s="80"/>
      <c r="E481" s="101"/>
      <c r="F481" s="101"/>
      <c r="G481" s="103"/>
      <c r="H481" s="79"/>
      <c r="I481" s="104"/>
      <c r="J481" s="79"/>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0"/>
      <c r="AJ481" s="110"/>
      <c r="AK481" s="106"/>
      <c r="AL481" s="105"/>
      <c r="AM481" s="108"/>
      <c r="AN481" s="109"/>
    </row>
    <row r="482" spans="1:40" ht="15.75" customHeight="1">
      <c r="A482" s="100"/>
      <c r="B482" s="101"/>
      <c r="C482" s="102"/>
      <c r="D482" s="80"/>
      <c r="E482" s="101"/>
      <c r="F482" s="101"/>
      <c r="G482" s="103"/>
      <c r="H482" s="79"/>
      <c r="I482" s="104"/>
      <c r="J482" s="79"/>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0"/>
      <c r="AJ482" s="110"/>
      <c r="AK482" s="106"/>
      <c r="AL482" s="105"/>
      <c r="AM482" s="108"/>
      <c r="AN482" s="109"/>
    </row>
    <row r="483" spans="1:40" ht="15.75" customHeight="1">
      <c r="A483" s="100"/>
      <c r="B483" s="101"/>
      <c r="C483" s="102"/>
      <c r="D483" s="80"/>
      <c r="E483" s="101"/>
      <c r="F483" s="101"/>
      <c r="G483" s="103"/>
      <c r="H483" s="79"/>
      <c r="I483" s="104"/>
      <c r="J483" s="79"/>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0"/>
      <c r="AJ483" s="110"/>
      <c r="AK483" s="106"/>
      <c r="AL483" s="105"/>
      <c r="AM483" s="108"/>
      <c r="AN483" s="109"/>
    </row>
    <row r="484" spans="1:40" ht="15.75" customHeight="1">
      <c r="A484" s="100"/>
      <c r="B484" s="101"/>
      <c r="C484" s="102"/>
      <c r="D484" s="80"/>
      <c r="E484" s="101"/>
      <c r="F484" s="101"/>
      <c r="G484" s="103"/>
      <c r="H484" s="79"/>
      <c r="I484" s="104"/>
      <c r="J484" s="79"/>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0"/>
      <c r="AJ484" s="110"/>
      <c r="AK484" s="106"/>
      <c r="AL484" s="105"/>
      <c r="AM484" s="108"/>
      <c r="AN484" s="109"/>
    </row>
    <row r="485" spans="1:40" ht="15.75" customHeight="1">
      <c r="A485" s="100"/>
      <c r="B485" s="101"/>
      <c r="C485" s="102"/>
      <c r="D485" s="80"/>
      <c r="E485" s="101"/>
      <c r="F485" s="101"/>
      <c r="G485" s="103"/>
      <c r="H485" s="79"/>
      <c r="I485" s="104"/>
      <c r="J485" s="79"/>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0"/>
      <c r="AJ485" s="110"/>
      <c r="AK485" s="106"/>
      <c r="AL485" s="105"/>
      <c r="AM485" s="108"/>
      <c r="AN485" s="109"/>
    </row>
    <row r="486" spans="1:40" ht="15.75" customHeight="1">
      <c r="A486" s="100"/>
      <c r="B486" s="101"/>
      <c r="C486" s="102"/>
      <c r="D486" s="80"/>
      <c r="E486" s="101"/>
      <c r="F486" s="101"/>
      <c r="G486" s="103"/>
      <c r="H486" s="79"/>
      <c r="I486" s="104"/>
      <c r="J486" s="79"/>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0"/>
      <c r="AJ486" s="110"/>
      <c r="AK486" s="106"/>
      <c r="AL486" s="105"/>
      <c r="AM486" s="108"/>
      <c r="AN486" s="109"/>
    </row>
    <row r="487" spans="1:40" ht="15.75" customHeight="1">
      <c r="A487" s="100"/>
      <c r="B487" s="101"/>
      <c r="C487" s="102"/>
      <c r="D487" s="80"/>
      <c r="E487" s="101"/>
      <c r="F487" s="101"/>
      <c r="G487" s="103"/>
      <c r="H487" s="79"/>
      <c r="I487" s="104"/>
      <c r="J487" s="79"/>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0"/>
      <c r="AJ487" s="110"/>
      <c r="AK487" s="106"/>
      <c r="AL487" s="105"/>
      <c r="AM487" s="108"/>
      <c r="AN487" s="109"/>
    </row>
    <row r="488" spans="1:40" ht="15.75" customHeight="1">
      <c r="A488" s="100"/>
      <c r="B488" s="101"/>
      <c r="C488" s="102"/>
      <c r="D488" s="80"/>
      <c r="E488" s="101"/>
      <c r="F488" s="101"/>
      <c r="G488" s="103"/>
      <c r="H488" s="79"/>
      <c r="I488" s="104"/>
      <c r="J488" s="79"/>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0"/>
      <c r="AJ488" s="110"/>
      <c r="AK488" s="106"/>
      <c r="AL488" s="105"/>
      <c r="AM488" s="108"/>
      <c r="AN488" s="109"/>
    </row>
    <row r="489" spans="1:40" ht="15.75" customHeight="1">
      <c r="A489" s="100"/>
      <c r="B489" s="101"/>
      <c r="C489" s="102"/>
      <c r="D489" s="80"/>
      <c r="E489" s="101"/>
      <c r="F489" s="101"/>
      <c r="G489" s="103"/>
      <c r="H489" s="79"/>
      <c r="I489" s="104"/>
      <c r="J489" s="79"/>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0"/>
      <c r="AJ489" s="110"/>
      <c r="AK489" s="106"/>
      <c r="AL489" s="105"/>
      <c r="AM489" s="108"/>
      <c r="AN489" s="109"/>
    </row>
    <row r="490" spans="1:40" ht="15.75" customHeight="1">
      <c r="A490" s="100"/>
      <c r="B490" s="101"/>
      <c r="C490" s="102"/>
      <c r="D490" s="80"/>
      <c r="E490" s="101"/>
      <c r="F490" s="101"/>
      <c r="G490" s="103"/>
      <c r="H490" s="79"/>
      <c r="I490" s="104"/>
      <c r="J490" s="79"/>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0"/>
      <c r="AJ490" s="110"/>
      <c r="AK490" s="106"/>
      <c r="AL490" s="105"/>
      <c r="AM490" s="108"/>
      <c r="AN490" s="109"/>
    </row>
    <row r="491" spans="1:40" ht="15.75" customHeight="1">
      <c r="A491" s="100"/>
      <c r="B491" s="101"/>
      <c r="C491" s="102"/>
      <c r="D491" s="80"/>
      <c r="E491" s="101"/>
      <c r="F491" s="101"/>
      <c r="G491" s="103"/>
      <c r="H491" s="79"/>
      <c r="I491" s="104"/>
      <c r="J491" s="79"/>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0"/>
      <c r="AJ491" s="110"/>
      <c r="AK491" s="106"/>
      <c r="AL491" s="105"/>
      <c r="AM491" s="108"/>
      <c r="AN491" s="109"/>
    </row>
    <row r="492" spans="1:40" ht="15.75" customHeight="1">
      <c r="A492" s="100"/>
      <c r="B492" s="101"/>
      <c r="C492" s="102"/>
      <c r="D492" s="80"/>
      <c r="E492" s="101"/>
      <c r="F492" s="101"/>
      <c r="G492" s="103"/>
      <c r="H492" s="79"/>
      <c r="I492" s="104"/>
      <c r="J492" s="79"/>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0"/>
      <c r="AJ492" s="110"/>
      <c r="AK492" s="106"/>
      <c r="AL492" s="105"/>
      <c r="AM492" s="108"/>
      <c r="AN492" s="109"/>
    </row>
    <row r="493" spans="1:40" ht="15.75" customHeight="1">
      <c r="A493" s="100"/>
      <c r="B493" s="101"/>
      <c r="C493" s="102"/>
      <c r="D493" s="80"/>
      <c r="E493" s="101"/>
      <c r="F493" s="101"/>
      <c r="G493" s="103"/>
      <c r="H493" s="79"/>
      <c r="I493" s="104"/>
      <c r="J493" s="79"/>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0"/>
      <c r="AJ493" s="110"/>
      <c r="AK493" s="106"/>
      <c r="AL493" s="105"/>
      <c r="AM493" s="108"/>
      <c r="AN493" s="109"/>
    </row>
    <row r="494" spans="1:40" ht="15.75" customHeight="1">
      <c r="A494" s="100"/>
      <c r="B494" s="101"/>
      <c r="C494" s="102"/>
      <c r="D494" s="80"/>
      <c r="E494" s="101"/>
      <c r="F494" s="101"/>
      <c r="G494" s="103"/>
      <c r="H494" s="79"/>
      <c r="I494" s="104"/>
      <c r="J494" s="79"/>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0"/>
      <c r="AJ494" s="110"/>
      <c r="AK494" s="106"/>
      <c r="AL494" s="105"/>
      <c r="AM494" s="108"/>
      <c r="AN494" s="109"/>
    </row>
    <row r="495" spans="1:40" ht="15.75" customHeight="1">
      <c r="A495" s="100"/>
      <c r="B495" s="101"/>
      <c r="C495" s="102"/>
      <c r="D495" s="80"/>
      <c r="E495" s="101"/>
      <c r="F495" s="101"/>
      <c r="G495" s="103"/>
      <c r="H495" s="79"/>
      <c r="I495" s="104"/>
      <c r="J495" s="79"/>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0"/>
      <c r="AJ495" s="110"/>
      <c r="AK495" s="106"/>
      <c r="AL495" s="105"/>
      <c r="AM495" s="108"/>
      <c r="AN495" s="109"/>
    </row>
    <row r="496" spans="1:40" ht="15.75" customHeight="1">
      <c r="A496" s="100"/>
      <c r="B496" s="101"/>
      <c r="C496" s="102"/>
      <c r="D496" s="80"/>
      <c r="E496" s="101"/>
      <c r="F496" s="101"/>
      <c r="G496" s="103"/>
      <c r="H496" s="79"/>
      <c r="I496" s="104"/>
      <c r="J496" s="79"/>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0"/>
      <c r="AJ496" s="110"/>
      <c r="AK496" s="106"/>
      <c r="AL496" s="105"/>
      <c r="AM496" s="108"/>
      <c r="AN496" s="109"/>
    </row>
    <row r="497" spans="1:40" ht="15.75" customHeight="1">
      <c r="A497" s="100"/>
      <c r="B497" s="101"/>
      <c r="C497" s="102"/>
      <c r="D497" s="80"/>
      <c r="E497" s="101"/>
      <c r="F497" s="101"/>
      <c r="G497" s="103"/>
      <c r="H497" s="79"/>
      <c r="I497" s="104"/>
      <c r="J497" s="79"/>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0"/>
      <c r="AJ497" s="110"/>
      <c r="AK497" s="106"/>
      <c r="AL497" s="105"/>
      <c r="AM497" s="108"/>
      <c r="AN497" s="109"/>
    </row>
    <row r="498" spans="1:40" ht="15.75" customHeight="1">
      <c r="A498" s="100"/>
      <c r="B498" s="101"/>
      <c r="C498" s="102"/>
      <c r="D498" s="80"/>
      <c r="E498" s="101"/>
      <c r="F498" s="101"/>
      <c r="G498" s="103"/>
      <c r="H498" s="79"/>
      <c r="I498" s="104"/>
      <c r="J498" s="79"/>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0"/>
      <c r="AJ498" s="110"/>
      <c r="AK498" s="106"/>
      <c r="AL498" s="105"/>
      <c r="AM498" s="108"/>
      <c r="AN498" s="109"/>
    </row>
    <row r="499" spans="1:40" ht="15.75" customHeight="1">
      <c r="A499" s="100"/>
      <c r="B499" s="101"/>
      <c r="C499" s="102"/>
      <c r="D499" s="80"/>
      <c r="E499" s="101"/>
      <c r="F499" s="101"/>
      <c r="G499" s="103"/>
      <c r="H499" s="79"/>
      <c r="I499" s="104"/>
      <c r="J499" s="79"/>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0"/>
      <c r="AJ499" s="110"/>
      <c r="AK499" s="106"/>
      <c r="AL499" s="105"/>
      <c r="AM499" s="108"/>
      <c r="AN499" s="109"/>
    </row>
    <row r="500" spans="1:40" ht="15.75" customHeight="1">
      <c r="A500" s="100"/>
      <c r="B500" s="101"/>
      <c r="C500" s="102"/>
      <c r="D500" s="80"/>
      <c r="E500" s="101"/>
      <c r="F500" s="101"/>
      <c r="G500" s="103"/>
      <c r="H500" s="79"/>
      <c r="I500" s="104"/>
      <c r="J500" s="79"/>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0"/>
      <c r="AJ500" s="110"/>
      <c r="AK500" s="106"/>
      <c r="AL500" s="105"/>
      <c r="AM500" s="108"/>
      <c r="AN500" s="109"/>
    </row>
    <row r="501" spans="1:40" ht="15.75" customHeight="1">
      <c r="A501" s="100"/>
      <c r="B501" s="101"/>
      <c r="C501" s="102"/>
      <c r="D501" s="80"/>
      <c r="E501" s="101"/>
      <c r="F501" s="101"/>
      <c r="G501" s="103"/>
      <c r="H501" s="79"/>
      <c r="I501" s="104"/>
      <c r="J501" s="79"/>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0"/>
      <c r="AJ501" s="110"/>
      <c r="AK501" s="106"/>
      <c r="AL501" s="105"/>
      <c r="AM501" s="108"/>
      <c r="AN501" s="109"/>
    </row>
    <row r="502" spans="1:40" ht="15.75" customHeight="1">
      <c r="A502" s="100"/>
      <c r="B502" s="101"/>
      <c r="C502" s="102"/>
      <c r="D502" s="80"/>
      <c r="E502" s="101"/>
      <c r="F502" s="101"/>
      <c r="G502" s="103"/>
      <c r="H502" s="79"/>
      <c r="I502" s="104"/>
      <c r="J502" s="79"/>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0"/>
      <c r="AJ502" s="110"/>
      <c r="AK502" s="106"/>
      <c r="AL502" s="105"/>
      <c r="AM502" s="108"/>
      <c r="AN502" s="109"/>
    </row>
    <row r="503" spans="1:40" ht="15.75" customHeight="1">
      <c r="A503" s="100"/>
      <c r="B503" s="101"/>
      <c r="C503" s="102"/>
      <c r="D503" s="80"/>
      <c r="E503" s="101"/>
      <c r="F503" s="101"/>
      <c r="G503" s="103"/>
      <c r="H503" s="79"/>
      <c r="I503" s="104"/>
      <c r="J503" s="79"/>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0"/>
      <c r="AJ503" s="110"/>
      <c r="AK503" s="106"/>
      <c r="AL503" s="105"/>
      <c r="AM503" s="108"/>
      <c r="AN503" s="109"/>
    </row>
    <row r="504" spans="1:40" ht="15.75" customHeight="1">
      <c r="A504" s="100"/>
      <c r="B504" s="101"/>
      <c r="C504" s="102"/>
      <c r="D504" s="80"/>
      <c r="E504" s="101"/>
      <c r="F504" s="101"/>
      <c r="G504" s="103"/>
      <c r="H504" s="79"/>
      <c r="I504" s="104"/>
      <c r="J504" s="79"/>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0"/>
      <c r="AJ504" s="110"/>
      <c r="AK504" s="106"/>
      <c r="AL504" s="105"/>
      <c r="AM504" s="108"/>
      <c r="AN504" s="109"/>
    </row>
    <row r="505" spans="1:40" ht="15.75" customHeight="1">
      <c r="A505" s="100"/>
      <c r="B505" s="101"/>
      <c r="C505" s="102"/>
      <c r="D505" s="80"/>
      <c r="E505" s="101"/>
      <c r="F505" s="101"/>
      <c r="G505" s="103"/>
      <c r="H505" s="79"/>
      <c r="I505" s="104"/>
      <c r="J505" s="79"/>
      <c r="K505" s="105"/>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0"/>
      <c r="AJ505" s="110"/>
      <c r="AK505" s="106"/>
      <c r="AL505" s="105"/>
      <c r="AM505" s="108"/>
      <c r="AN505" s="109"/>
    </row>
    <row r="506" spans="1:40" ht="15.75" customHeight="1">
      <c r="A506" s="100"/>
      <c r="B506" s="101"/>
      <c r="C506" s="102"/>
      <c r="D506" s="80"/>
      <c r="E506" s="101"/>
      <c r="F506" s="101"/>
      <c r="G506" s="103"/>
      <c r="H506" s="79"/>
      <c r="I506" s="104"/>
      <c r="J506" s="79"/>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0"/>
      <c r="AJ506" s="110"/>
      <c r="AK506" s="106"/>
      <c r="AL506" s="105"/>
      <c r="AM506" s="108"/>
      <c r="AN506" s="109"/>
    </row>
    <row r="507" spans="1:40" ht="15.75" customHeight="1">
      <c r="A507" s="100"/>
      <c r="B507" s="101"/>
      <c r="C507" s="102"/>
      <c r="D507" s="80"/>
      <c r="E507" s="101"/>
      <c r="F507" s="101"/>
      <c r="G507" s="103"/>
      <c r="H507" s="79"/>
      <c r="I507" s="104"/>
      <c r="J507" s="79"/>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0"/>
      <c r="AJ507" s="110"/>
      <c r="AK507" s="106"/>
      <c r="AL507" s="105"/>
      <c r="AM507" s="108"/>
      <c r="AN507" s="109"/>
    </row>
    <row r="508" spans="1:40" ht="15.75" customHeight="1">
      <c r="A508" s="100"/>
      <c r="B508" s="101"/>
      <c r="C508" s="102"/>
      <c r="D508" s="80"/>
      <c r="E508" s="101"/>
      <c r="F508" s="101"/>
      <c r="G508" s="103"/>
      <c r="H508" s="79"/>
      <c r="I508" s="104"/>
      <c r="J508" s="79"/>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0"/>
      <c r="AJ508" s="110"/>
      <c r="AK508" s="106"/>
      <c r="AL508" s="105"/>
      <c r="AM508" s="108"/>
      <c r="AN508" s="109"/>
    </row>
    <row r="509" spans="1:40" ht="15.75" customHeight="1">
      <c r="A509" s="100"/>
      <c r="B509" s="101"/>
      <c r="C509" s="102"/>
      <c r="D509" s="80"/>
      <c r="E509" s="101"/>
      <c r="F509" s="101"/>
      <c r="G509" s="103"/>
      <c r="H509" s="79"/>
      <c r="I509" s="104"/>
      <c r="J509" s="79"/>
      <c r="K509" s="105"/>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0"/>
      <c r="AJ509" s="110"/>
      <c r="AK509" s="106"/>
      <c r="AL509" s="105"/>
      <c r="AM509" s="108"/>
      <c r="AN509" s="109"/>
    </row>
    <row r="510" spans="1:40" ht="15.75" customHeight="1">
      <c r="A510" s="100"/>
      <c r="B510" s="101"/>
      <c r="C510" s="102"/>
      <c r="D510" s="80"/>
      <c r="E510" s="101"/>
      <c r="F510" s="101"/>
      <c r="G510" s="103"/>
      <c r="H510" s="79"/>
      <c r="I510" s="104"/>
      <c r="J510" s="79"/>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0"/>
      <c r="AJ510" s="110"/>
      <c r="AK510" s="106"/>
      <c r="AL510" s="105"/>
      <c r="AM510" s="108"/>
      <c r="AN510" s="109"/>
    </row>
    <row r="511" spans="1:40" ht="15.75" customHeight="1">
      <c r="A511" s="100"/>
      <c r="B511" s="101"/>
      <c r="C511" s="102"/>
      <c r="D511" s="80"/>
      <c r="E511" s="101"/>
      <c r="F511" s="101"/>
      <c r="G511" s="103"/>
      <c r="H511" s="79"/>
      <c r="I511" s="104"/>
      <c r="J511" s="79"/>
      <c r="K511" s="105"/>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0"/>
      <c r="AJ511" s="110"/>
      <c r="AK511" s="106"/>
      <c r="AL511" s="105"/>
      <c r="AM511" s="108"/>
      <c r="AN511" s="109"/>
    </row>
    <row r="512" spans="1:40" ht="15.75" customHeight="1">
      <c r="A512" s="100"/>
      <c r="B512" s="101"/>
      <c r="C512" s="102"/>
      <c r="D512" s="80"/>
      <c r="E512" s="101"/>
      <c r="F512" s="101"/>
      <c r="G512" s="103"/>
      <c r="H512" s="79"/>
      <c r="I512" s="104"/>
      <c r="J512" s="79"/>
      <c r="K512" s="105"/>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0"/>
      <c r="AJ512" s="110"/>
      <c r="AK512" s="106"/>
      <c r="AL512" s="105"/>
      <c r="AM512" s="108"/>
      <c r="AN512" s="109"/>
    </row>
    <row r="513" spans="1:40" ht="15.75" customHeight="1">
      <c r="A513" s="100"/>
      <c r="B513" s="101"/>
      <c r="C513" s="102"/>
      <c r="D513" s="80"/>
      <c r="E513" s="101"/>
      <c r="F513" s="101"/>
      <c r="G513" s="103"/>
      <c r="H513" s="79"/>
      <c r="I513" s="104"/>
      <c r="J513" s="79"/>
      <c r="K513" s="105"/>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0"/>
      <c r="AJ513" s="110"/>
      <c r="AK513" s="106"/>
      <c r="AL513" s="105"/>
      <c r="AM513" s="108"/>
      <c r="AN513" s="109"/>
    </row>
    <row r="514" spans="1:40" ht="15.75" customHeight="1">
      <c r="A514" s="100"/>
      <c r="B514" s="101"/>
      <c r="C514" s="102"/>
      <c r="D514" s="80"/>
      <c r="E514" s="101"/>
      <c r="F514" s="101"/>
      <c r="G514" s="103"/>
      <c r="H514" s="79"/>
      <c r="I514" s="104"/>
      <c r="J514" s="79"/>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0"/>
      <c r="AJ514" s="110"/>
      <c r="AK514" s="106"/>
      <c r="AL514" s="105"/>
      <c r="AM514" s="108"/>
      <c r="AN514" s="109"/>
    </row>
    <row r="515" spans="1:40" ht="15.75" customHeight="1">
      <c r="A515" s="100"/>
      <c r="B515" s="101"/>
      <c r="C515" s="102"/>
      <c r="D515" s="80"/>
      <c r="E515" s="101"/>
      <c r="F515" s="101"/>
      <c r="G515" s="103"/>
      <c r="H515" s="79"/>
      <c r="I515" s="104"/>
      <c r="J515" s="79"/>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0"/>
      <c r="AJ515" s="110"/>
      <c r="AK515" s="106"/>
      <c r="AL515" s="105"/>
      <c r="AM515" s="108"/>
      <c r="AN515" s="109"/>
    </row>
    <row r="516" spans="1:40" ht="15.75" customHeight="1">
      <c r="A516" s="100"/>
      <c r="B516" s="101"/>
      <c r="C516" s="102"/>
      <c r="D516" s="80"/>
      <c r="E516" s="101"/>
      <c r="F516" s="101"/>
      <c r="G516" s="103"/>
      <c r="H516" s="79"/>
      <c r="I516" s="104"/>
      <c r="J516" s="79"/>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0"/>
      <c r="AJ516" s="110"/>
      <c r="AK516" s="106"/>
      <c r="AL516" s="105"/>
      <c r="AM516" s="108"/>
      <c r="AN516" s="109"/>
    </row>
    <row r="517" spans="1:40" ht="15.75" customHeight="1">
      <c r="A517" s="100"/>
      <c r="B517" s="101"/>
      <c r="C517" s="102"/>
      <c r="D517" s="80"/>
      <c r="E517" s="101"/>
      <c r="F517" s="101"/>
      <c r="G517" s="103"/>
      <c r="H517" s="79"/>
      <c r="I517" s="104"/>
      <c r="J517" s="79"/>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0"/>
      <c r="AJ517" s="110"/>
      <c r="AK517" s="106"/>
      <c r="AL517" s="105"/>
      <c r="AM517" s="108"/>
      <c r="AN517" s="109"/>
    </row>
    <row r="518" spans="1:40" ht="15.75" customHeight="1">
      <c r="A518" s="100"/>
      <c r="B518" s="101"/>
      <c r="C518" s="102"/>
      <c r="D518" s="80"/>
      <c r="E518" s="101"/>
      <c r="F518" s="101"/>
      <c r="G518" s="103"/>
      <c r="H518" s="79"/>
      <c r="I518" s="104"/>
      <c r="J518" s="79"/>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0"/>
      <c r="AJ518" s="110"/>
      <c r="AK518" s="106"/>
      <c r="AL518" s="105"/>
      <c r="AM518" s="108"/>
      <c r="AN518" s="109"/>
    </row>
    <row r="519" spans="1:40" ht="15.75" customHeight="1">
      <c r="A519" s="100"/>
      <c r="B519" s="101"/>
      <c r="C519" s="102"/>
      <c r="D519" s="80"/>
      <c r="E519" s="101"/>
      <c r="F519" s="101"/>
      <c r="G519" s="103"/>
      <c r="H519" s="79"/>
      <c r="I519" s="104"/>
      <c r="J519" s="79"/>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0"/>
      <c r="AJ519" s="110"/>
      <c r="AK519" s="106"/>
      <c r="AL519" s="105"/>
      <c r="AM519" s="108"/>
      <c r="AN519" s="109"/>
    </row>
    <row r="520" spans="1:40" ht="15.75" customHeight="1">
      <c r="A520" s="100"/>
      <c r="B520" s="101"/>
      <c r="C520" s="102"/>
      <c r="D520" s="80"/>
      <c r="E520" s="101"/>
      <c r="F520" s="101"/>
      <c r="G520" s="103"/>
      <c r="H520" s="79"/>
      <c r="I520" s="104"/>
      <c r="J520" s="79"/>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0"/>
      <c r="AJ520" s="110"/>
      <c r="AK520" s="106"/>
      <c r="AL520" s="105"/>
      <c r="AM520" s="108"/>
      <c r="AN520" s="109"/>
    </row>
    <row r="521" spans="1:40" ht="15.75" customHeight="1">
      <c r="A521" s="100"/>
      <c r="B521" s="101"/>
      <c r="C521" s="102"/>
      <c r="D521" s="80"/>
      <c r="E521" s="101"/>
      <c r="F521" s="101"/>
      <c r="G521" s="103"/>
      <c r="H521" s="79"/>
      <c r="I521" s="104"/>
      <c r="J521" s="79"/>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0"/>
      <c r="AJ521" s="110"/>
      <c r="AK521" s="106"/>
      <c r="AL521" s="105"/>
      <c r="AM521" s="108"/>
      <c r="AN521" s="109"/>
    </row>
    <row r="522" spans="1:40" ht="15.75" customHeight="1">
      <c r="A522" s="100"/>
      <c r="B522" s="101"/>
      <c r="C522" s="102"/>
      <c r="D522" s="80"/>
      <c r="E522" s="101"/>
      <c r="F522" s="101"/>
      <c r="G522" s="103"/>
      <c r="H522" s="79"/>
      <c r="I522" s="104"/>
      <c r="J522" s="79"/>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0"/>
      <c r="AJ522" s="110"/>
      <c r="AK522" s="106"/>
      <c r="AL522" s="105"/>
      <c r="AM522" s="108"/>
      <c r="AN522" s="109"/>
    </row>
    <row r="523" spans="1:40" ht="15.75" customHeight="1">
      <c r="A523" s="100"/>
      <c r="B523" s="101"/>
      <c r="C523" s="102"/>
      <c r="D523" s="80"/>
      <c r="E523" s="101"/>
      <c r="F523" s="101"/>
      <c r="G523" s="103"/>
      <c r="H523" s="79"/>
      <c r="I523" s="104"/>
      <c r="J523" s="79"/>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0"/>
      <c r="AJ523" s="110"/>
      <c r="AK523" s="106"/>
      <c r="AL523" s="105"/>
      <c r="AM523" s="108"/>
      <c r="AN523" s="109"/>
    </row>
    <row r="524" spans="1:40" ht="15.75" customHeight="1">
      <c r="A524" s="100"/>
      <c r="B524" s="101"/>
      <c r="C524" s="102"/>
      <c r="D524" s="80"/>
      <c r="E524" s="101"/>
      <c r="F524" s="101"/>
      <c r="G524" s="103"/>
      <c r="H524" s="79"/>
      <c r="I524" s="104"/>
      <c r="J524" s="79"/>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0"/>
      <c r="AJ524" s="110"/>
      <c r="AK524" s="106"/>
      <c r="AL524" s="105"/>
      <c r="AM524" s="108"/>
      <c r="AN524" s="109"/>
    </row>
    <row r="525" spans="1:40" ht="15.75" customHeight="1">
      <c r="A525" s="100"/>
      <c r="B525" s="101"/>
      <c r="C525" s="102"/>
      <c r="D525" s="80"/>
      <c r="E525" s="101"/>
      <c r="F525" s="101"/>
      <c r="G525" s="103"/>
      <c r="H525" s="79"/>
      <c r="I525" s="104"/>
      <c r="J525" s="79"/>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0"/>
      <c r="AJ525" s="110"/>
      <c r="AK525" s="106"/>
      <c r="AL525" s="105"/>
      <c r="AM525" s="108"/>
      <c r="AN525" s="109"/>
    </row>
    <row r="526" spans="1:40" ht="15.75" customHeight="1">
      <c r="A526" s="100"/>
      <c r="B526" s="101"/>
      <c r="C526" s="102"/>
      <c r="D526" s="80"/>
      <c r="E526" s="101"/>
      <c r="F526" s="101"/>
      <c r="G526" s="103"/>
      <c r="H526" s="79"/>
      <c r="I526" s="104"/>
      <c r="J526" s="79"/>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0"/>
      <c r="AJ526" s="110"/>
      <c r="AK526" s="106"/>
      <c r="AL526" s="105"/>
      <c r="AM526" s="108"/>
      <c r="AN526" s="109"/>
    </row>
    <row r="527" spans="1:40" ht="15.75" customHeight="1">
      <c r="A527" s="100"/>
      <c r="B527" s="101"/>
      <c r="C527" s="102"/>
      <c r="D527" s="80"/>
      <c r="E527" s="101"/>
      <c r="F527" s="101"/>
      <c r="G527" s="103"/>
      <c r="H527" s="79"/>
      <c r="I527" s="104"/>
      <c r="J527" s="79"/>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0"/>
      <c r="AJ527" s="110"/>
      <c r="AK527" s="106"/>
      <c r="AL527" s="105"/>
      <c r="AM527" s="108"/>
      <c r="AN527" s="109"/>
    </row>
    <row r="528" spans="1:40" ht="15.75" customHeight="1">
      <c r="A528" s="100"/>
      <c r="B528" s="101"/>
      <c r="C528" s="102"/>
      <c r="D528" s="80"/>
      <c r="E528" s="101"/>
      <c r="F528" s="101"/>
      <c r="G528" s="103"/>
      <c r="H528" s="79"/>
      <c r="I528" s="104"/>
      <c r="J528" s="79"/>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0"/>
      <c r="AJ528" s="110"/>
      <c r="AK528" s="106"/>
      <c r="AL528" s="105"/>
      <c r="AM528" s="108"/>
      <c r="AN528" s="109"/>
    </row>
    <row r="529" spans="1:40" ht="15.75" customHeight="1">
      <c r="A529" s="100"/>
      <c r="B529" s="101"/>
      <c r="C529" s="102"/>
      <c r="D529" s="80"/>
      <c r="E529" s="101"/>
      <c r="F529" s="101"/>
      <c r="G529" s="103"/>
      <c r="H529" s="79"/>
      <c r="I529" s="104"/>
      <c r="J529" s="79"/>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0"/>
      <c r="AJ529" s="110"/>
      <c r="AK529" s="106"/>
      <c r="AL529" s="105"/>
      <c r="AM529" s="108"/>
      <c r="AN529" s="109"/>
    </row>
    <row r="530" spans="1:40" ht="15.75" customHeight="1">
      <c r="A530" s="100"/>
      <c r="B530" s="101"/>
      <c r="C530" s="102"/>
      <c r="D530" s="80"/>
      <c r="E530" s="101"/>
      <c r="F530" s="101"/>
      <c r="G530" s="103"/>
      <c r="H530" s="79"/>
      <c r="I530" s="104"/>
      <c r="J530" s="79"/>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0"/>
      <c r="AJ530" s="110"/>
      <c r="AK530" s="106"/>
      <c r="AL530" s="105"/>
      <c r="AM530" s="108"/>
      <c r="AN530" s="109"/>
    </row>
    <row r="531" spans="1:40" ht="15.75" customHeight="1">
      <c r="A531" s="100"/>
      <c r="B531" s="101"/>
      <c r="C531" s="102"/>
      <c r="D531" s="80"/>
      <c r="E531" s="101"/>
      <c r="F531" s="101"/>
      <c r="G531" s="103"/>
      <c r="H531" s="79"/>
      <c r="I531" s="104"/>
      <c r="J531" s="79"/>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0"/>
      <c r="AJ531" s="110"/>
      <c r="AK531" s="106"/>
      <c r="AL531" s="105"/>
      <c r="AM531" s="108"/>
      <c r="AN531" s="109"/>
    </row>
    <row r="532" spans="1:40" ht="15.75" customHeight="1">
      <c r="A532" s="100"/>
      <c r="B532" s="101"/>
      <c r="C532" s="102"/>
      <c r="D532" s="80"/>
      <c r="E532" s="101"/>
      <c r="F532" s="101"/>
      <c r="G532" s="103"/>
      <c r="H532" s="79"/>
      <c r="I532" s="104"/>
      <c r="J532" s="79"/>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0"/>
      <c r="AJ532" s="110"/>
      <c r="AK532" s="106"/>
      <c r="AL532" s="105"/>
      <c r="AM532" s="108"/>
      <c r="AN532" s="109"/>
    </row>
    <row r="533" spans="1:40" ht="15.75" customHeight="1">
      <c r="A533" s="100"/>
      <c r="B533" s="101"/>
      <c r="C533" s="102"/>
      <c r="D533" s="80"/>
      <c r="E533" s="101"/>
      <c r="F533" s="101"/>
      <c r="G533" s="103"/>
      <c r="H533" s="79"/>
      <c r="I533" s="104"/>
      <c r="J533" s="79"/>
      <c r="K533" s="105"/>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0"/>
      <c r="AJ533" s="110"/>
      <c r="AK533" s="106"/>
      <c r="AL533" s="105"/>
      <c r="AM533" s="108"/>
      <c r="AN533" s="109"/>
    </row>
    <row r="534" spans="1:40" ht="15.75" customHeight="1">
      <c r="A534" s="100"/>
      <c r="B534" s="101"/>
      <c r="C534" s="102"/>
      <c r="D534" s="80"/>
      <c r="E534" s="101"/>
      <c r="F534" s="101"/>
      <c r="G534" s="103"/>
      <c r="H534" s="79"/>
      <c r="I534" s="104"/>
      <c r="J534" s="79"/>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0"/>
      <c r="AJ534" s="110"/>
      <c r="AK534" s="106"/>
      <c r="AL534" s="105"/>
      <c r="AM534" s="108"/>
      <c r="AN534" s="109"/>
    </row>
    <row r="535" spans="1:40" ht="15.75" customHeight="1">
      <c r="A535" s="100"/>
      <c r="B535" s="101"/>
      <c r="C535" s="102"/>
      <c r="D535" s="80"/>
      <c r="E535" s="101"/>
      <c r="F535" s="101"/>
      <c r="G535" s="103"/>
      <c r="H535" s="79"/>
      <c r="I535" s="104"/>
      <c r="J535" s="79"/>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0"/>
      <c r="AJ535" s="110"/>
      <c r="AK535" s="106"/>
      <c r="AL535" s="105"/>
      <c r="AM535" s="108"/>
      <c r="AN535" s="109"/>
    </row>
    <row r="536" spans="1:40" ht="15.75" customHeight="1">
      <c r="A536" s="100"/>
      <c r="B536" s="101"/>
      <c r="C536" s="102"/>
      <c r="D536" s="80"/>
      <c r="E536" s="101"/>
      <c r="F536" s="101"/>
      <c r="G536" s="103"/>
      <c r="H536" s="79"/>
      <c r="I536" s="104"/>
      <c r="J536" s="79"/>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0"/>
      <c r="AJ536" s="110"/>
      <c r="AK536" s="106"/>
      <c r="AL536" s="105"/>
      <c r="AM536" s="108"/>
      <c r="AN536" s="109"/>
    </row>
    <row r="537" spans="1:40" ht="15.75" customHeight="1">
      <c r="A537" s="100"/>
      <c r="B537" s="101"/>
      <c r="C537" s="102"/>
      <c r="D537" s="80"/>
      <c r="E537" s="101"/>
      <c r="F537" s="101"/>
      <c r="G537" s="103"/>
      <c r="H537" s="79"/>
      <c r="I537" s="104"/>
      <c r="J537" s="79"/>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0"/>
      <c r="AJ537" s="110"/>
      <c r="AK537" s="106"/>
      <c r="AL537" s="105"/>
      <c r="AM537" s="108"/>
      <c r="AN537" s="109"/>
    </row>
    <row r="538" spans="1:40" ht="15.75" customHeight="1">
      <c r="A538" s="100"/>
      <c r="B538" s="101"/>
      <c r="C538" s="102"/>
      <c r="D538" s="80"/>
      <c r="E538" s="101"/>
      <c r="F538" s="101"/>
      <c r="G538" s="103"/>
      <c r="H538" s="79"/>
      <c r="I538" s="104"/>
      <c r="J538" s="79"/>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0"/>
      <c r="AJ538" s="110"/>
      <c r="AK538" s="106"/>
      <c r="AL538" s="105"/>
      <c r="AM538" s="108"/>
      <c r="AN538" s="109"/>
    </row>
    <row r="539" spans="1:40" ht="15.75" customHeight="1">
      <c r="A539" s="100"/>
      <c r="B539" s="101"/>
      <c r="C539" s="102"/>
      <c r="D539" s="80"/>
      <c r="E539" s="101"/>
      <c r="F539" s="101"/>
      <c r="G539" s="103"/>
      <c r="H539" s="79"/>
      <c r="I539" s="104"/>
      <c r="J539" s="79"/>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0"/>
      <c r="AJ539" s="110"/>
      <c r="AK539" s="106"/>
      <c r="AL539" s="105"/>
      <c r="AM539" s="108"/>
      <c r="AN539" s="109"/>
    </row>
    <row r="540" spans="1:40" ht="15.75" customHeight="1">
      <c r="A540" s="100"/>
      <c r="B540" s="101"/>
      <c r="C540" s="102"/>
      <c r="D540" s="80"/>
      <c r="E540" s="101"/>
      <c r="F540" s="101"/>
      <c r="G540" s="103"/>
      <c r="H540" s="79"/>
      <c r="I540" s="104"/>
      <c r="J540" s="79"/>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0"/>
      <c r="AJ540" s="110"/>
      <c r="AK540" s="106"/>
      <c r="AL540" s="105"/>
      <c r="AM540" s="108"/>
      <c r="AN540" s="109"/>
    </row>
    <row r="541" spans="1:40" ht="15.75" customHeight="1">
      <c r="A541" s="100"/>
      <c r="B541" s="101"/>
      <c r="C541" s="102"/>
      <c r="D541" s="80"/>
      <c r="E541" s="101"/>
      <c r="F541" s="101"/>
      <c r="G541" s="103"/>
      <c r="H541" s="79"/>
      <c r="I541" s="104"/>
      <c r="J541" s="79"/>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0"/>
      <c r="AJ541" s="110"/>
      <c r="AK541" s="106"/>
      <c r="AL541" s="105"/>
      <c r="AM541" s="108"/>
      <c r="AN541" s="109"/>
    </row>
    <row r="542" spans="1:40" ht="15.75" customHeight="1">
      <c r="A542" s="100"/>
      <c r="B542" s="101"/>
      <c r="C542" s="102"/>
      <c r="D542" s="80"/>
      <c r="E542" s="101"/>
      <c r="F542" s="101"/>
      <c r="G542" s="103"/>
      <c r="H542" s="79"/>
      <c r="I542" s="104"/>
      <c r="J542" s="79"/>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0"/>
      <c r="AJ542" s="110"/>
      <c r="AK542" s="106"/>
      <c r="AL542" s="105"/>
      <c r="AM542" s="108"/>
      <c r="AN542" s="109"/>
    </row>
    <row r="543" spans="1:40" ht="15.75" customHeight="1">
      <c r="A543" s="100"/>
      <c r="B543" s="101"/>
      <c r="C543" s="102"/>
      <c r="D543" s="80"/>
      <c r="E543" s="101"/>
      <c r="F543" s="101"/>
      <c r="G543" s="103"/>
      <c r="H543" s="79"/>
      <c r="I543" s="104"/>
      <c r="J543" s="79"/>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0"/>
      <c r="AJ543" s="110"/>
      <c r="AK543" s="106"/>
      <c r="AL543" s="105"/>
      <c r="AM543" s="108"/>
      <c r="AN543" s="109"/>
    </row>
    <row r="544" spans="1:40" ht="15.75" customHeight="1">
      <c r="A544" s="100"/>
      <c r="B544" s="101"/>
      <c r="C544" s="102"/>
      <c r="D544" s="80"/>
      <c r="E544" s="101"/>
      <c r="F544" s="101"/>
      <c r="G544" s="103"/>
      <c r="H544" s="79"/>
      <c r="I544" s="104"/>
      <c r="J544" s="79"/>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0"/>
      <c r="AJ544" s="110"/>
      <c r="AK544" s="106"/>
      <c r="AL544" s="105"/>
      <c r="AM544" s="108"/>
      <c r="AN544" s="109"/>
    </row>
    <row r="545" spans="1:40" ht="15.75" customHeight="1">
      <c r="A545" s="100"/>
      <c r="B545" s="101"/>
      <c r="C545" s="102"/>
      <c r="D545" s="80"/>
      <c r="E545" s="101"/>
      <c r="F545" s="101"/>
      <c r="G545" s="103"/>
      <c r="H545" s="79"/>
      <c r="I545" s="104"/>
      <c r="J545" s="79"/>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0"/>
      <c r="AJ545" s="110"/>
      <c r="AK545" s="106"/>
      <c r="AL545" s="105"/>
      <c r="AM545" s="108"/>
      <c r="AN545" s="109"/>
    </row>
    <row r="546" spans="1:40" ht="15.75" customHeight="1">
      <c r="A546" s="100"/>
      <c r="B546" s="101"/>
      <c r="C546" s="102"/>
      <c r="D546" s="80"/>
      <c r="E546" s="101"/>
      <c r="F546" s="101"/>
      <c r="G546" s="103"/>
      <c r="H546" s="79"/>
      <c r="I546" s="104"/>
      <c r="J546" s="79"/>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0"/>
      <c r="AJ546" s="110"/>
      <c r="AK546" s="106"/>
      <c r="AL546" s="105"/>
      <c r="AM546" s="108"/>
      <c r="AN546" s="109"/>
    </row>
    <row r="547" spans="1:40" ht="15.75" customHeight="1">
      <c r="A547" s="100"/>
      <c r="B547" s="101"/>
      <c r="C547" s="102"/>
      <c r="D547" s="80"/>
      <c r="E547" s="101"/>
      <c r="F547" s="101"/>
      <c r="G547" s="103"/>
      <c r="H547" s="79"/>
      <c r="I547" s="104"/>
      <c r="J547" s="79"/>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0"/>
      <c r="AJ547" s="110"/>
      <c r="AK547" s="106"/>
      <c r="AL547" s="105"/>
      <c r="AM547" s="108"/>
      <c r="AN547" s="109"/>
    </row>
    <row r="548" spans="1:40" ht="15.75" customHeight="1">
      <c r="A548" s="100"/>
      <c r="B548" s="101"/>
      <c r="C548" s="102"/>
      <c r="D548" s="80"/>
      <c r="E548" s="101"/>
      <c r="F548" s="101"/>
      <c r="G548" s="103"/>
      <c r="H548" s="79"/>
      <c r="I548" s="104"/>
      <c r="J548" s="79"/>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0"/>
      <c r="AJ548" s="110"/>
      <c r="AK548" s="106"/>
      <c r="AL548" s="105"/>
      <c r="AM548" s="108"/>
      <c r="AN548" s="109"/>
    </row>
    <row r="549" spans="1:40" ht="15.75" customHeight="1">
      <c r="A549" s="100"/>
      <c r="B549" s="101"/>
      <c r="C549" s="102"/>
      <c r="D549" s="80"/>
      <c r="E549" s="101"/>
      <c r="F549" s="101"/>
      <c r="G549" s="103"/>
      <c r="H549" s="79"/>
      <c r="I549" s="104"/>
      <c r="J549" s="79"/>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0"/>
      <c r="AJ549" s="110"/>
      <c r="AK549" s="106"/>
      <c r="AL549" s="105"/>
      <c r="AM549" s="108"/>
      <c r="AN549" s="109"/>
    </row>
    <row r="550" spans="1:40" ht="15.75" customHeight="1">
      <c r="A550" s="100"/>
      <c r="B550" s="101"/>
      <c r="C550" s="102"/>
      <c r="D550" s="80"/>
      <c r="E550" s="101"/>
      <c r="F550" s="101"/>
      <c r="G550" s="103"/>
      <c r="H550" s="79"/>
      <c r="I550" s="104"/>
      <c r="J550" s="79"/>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0"/>
      <c r="AJ550" s="110"/>
      <c r="AK550" s="106"/>
      <c r="AL550" s="105"/>
      <c r="AM550" s="108"/>
      <c r="AN550" s="109"/>
    </row>
    <row r="551" spans="1:40" ht="15.75" customHeight="1">
      <c r="A551" s="100"/>
      <c r="B551" s="101"/>
      <c r="C551" s="102"/>
      <c r="D551" s="80"/>
      <c r="E551" s="101"/>
      <c r="F551" s="101"/>
      <c r="G551" s="103"/>
      <c r="H551" s="79"/>
      <c r="I551" s="104"/>
      <c r="J551" s="79"/>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0"/>
      <c r="AJ551" s="110"/>
      <c r="AK551" s="106"/>
      <c r="AL551" s="105"/>
      <c r="AM551" s="108"/>
      <c r="AN551" s="109"/>
    </row>
    <row r="552" spans="1:40" ht="15.75" customHeight="1">
      <c r="A552" s="100"/>
      <c r="B552" s="101"/>
      <c r="C552" s="102"/>
      <c r="D552" s="80"/>
      <c r="E552" s="101"/>
      <c r="F552" s="101"/>
      <c r="G552" s="103"/>
      <c r="H552" s="79"/>
      <c r="I552" s="104"/>
      <c r="J552" s="79"/>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0"/>
      <c r="AJ552" s="110"/>
      <c r="AK552" s="106"/>
      <c r="AL552" s="105"/>
      <c r="AM552" s="108"/>
      <c r="AN552" s="109"/>
    </row>
    <row r="553" spans="1:40" ht="15.75" customHeight="1">
      <c r="A553" s="100"/>
      <c r="B553" s="101"/>
      <c r="C553" s="102"/>
      <c r="D553" s="80"/>
      <c r="E553" s="101"/>
      <c r="F553" s="101"/>
      <c r="G553" s="103"/>
      <c r="H553" s="79"/>
      <c r="I553" s="104"/>
      <c r="J553" s="79"/>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0"/>
      <c r="AJ553" s="110"/>
      <c r="AK553" s="106"/>
      <c r="AL553" s="105"/>
      <c r="AM553" s="108"/>
      <c r="AN553" s="109"/>
    </row>
    <row r="554" spans="1:40" ht="15.75" customHeight="1">
      <c r="A554" s="100"/>
      <c r="B554" s="101"/>
      <c r="C554" s="102"/>
      <c r="D554" s="80"/>
      <c r="E554" s="101"/>
      <c r="F554" s="101"/>
      <c r="G554" s="103"/>
      <c r="H554" s="79"/>
      <c r="I554" s="104"/>
      <c r="J554" s="79"/>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0"/>
      <c r="AJ554" s="110"/>
      <c r="AK554" s="106"/>
      <c r="AL554" s="105"/>
      <c r="AM554" s="108"/>
      <c r="AN554" s="109"/>
    </row>
    <row r="555" spans="1:40" ht="15.75" customHeight="1">
      <c r="A555" s="100"/>
      <c r="B555" s="101"/>
      <c r="C555" s="102"/>
      <c r="D555" s="80"/>
      <c r="E555" s="101"/>
      <c r="F555" s="101"/>
      <c r="G555" s="103"/>
      <c r="H555" s="79"/>
      <c r="I555" s="104"/>
      <c r="J555" s="79"/>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0"/>
      <c r="AJ555" s="110"/>
      <c r="AK555" s="106"/>
      <c r="AL555" s="105"/>
      <c r="AM555" s="108"/>
      <c r="AN555" s="109"/>
    </row>
    <row r="556" spans="1:40" ht="15.75" customHeight="1">
      <c r="A556" s="100"/>
      <c r="B556" s="101"/>
      <c r="C556" s="102"/>
      <c r="D556" s="80"/>
      <c r="E556" s="101"/>
      <c r="F556" s="101"/>
      <c r="G556" s="103"/>
      <c r="H556" s="79"/>
      <c r="I556" s="104"/>
      <c r="J556" s="79"/>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0"/>
      <c r="AJ556" s="110"/>
      <c r="AK556" s="106"/>
      <c r="AL556" s="105"/>
      <c r="AM556" s="108"/>
      <c r="AN556" s="109"/>
    </row>
    <row r="557" spans="1:40" ht="15.75" customHeight="1">
      <c r="A557" s="100"/>
      <c r="B557" s="101"/>
      <c r="C557" s="102"/>
      <c r="D557" s="80"/>
      <c r="E557" s="101"/>
      <c r="F557" s="101"/>
      <c r="G557" s="103"/>
      <c r="H557" s="79"/>
      <c r="I557" s="104"/>
      <c r="J557" s="79"/>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0"/>
      <c r="AJ557" s="110"/>
      <c r="AK557" s="106"/>
      <c r="AL557" s="105"/>
      <c r="AM557" s="108"/>
      <c r="AN557" s="109"/>
    </row>
    <row r="558" spans="1:40" ht="15.75" customHeight="1">
      <c r="A558" s="100"/>
      <c r="B558" s="101"/>
      <c r="C558" s="102"/>
      <c r="D558" s="80"/>
      <c r="E558" s="101"/>
      <c r="F558" s="101"/>
      <c r="G558" s="103"/>
      <c r="H558" s="79"/>
      <c r="I558" s="104"/>
      <c r="J558" s="79"/>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0"/>
      <c r="AJ558" s="110"/>
      <c r="AK558" s="106"/>
      <c r="AL558" s="105"/>
      <c r="AM558" s="108"/>
      <c r="AN558" s="109"/>
    </row>
    <row r="559" spans="1:40" ht="15.75" customHeight="1">
      <c r="A559" s="100"/>
      <c r="B559" s="101"/>
      <c r="C559" s="102"/>
      <c r="D559" s="80"/>
      <c r="E559" s="101"/>
      <c r="F559" s="101"/>
      <c r="G559" s="103"/>
      <c r="H559" s="79"/>
      <c r="I559" s="104"/>
      <c r="J559" s="79"/>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0"/>
      <c r="AJ559" s="110"/>
      <c r="AK559" s="106"/>
      <c r="AL559" s="105"/>
      <c r="AM559" s="108"/>
      <c r="AN559" s="109"/>
    </row>
    <row r="560" spans="1:40" ht="15.75" customHeight="1">
      <c r="A560" s="100"/>
      <c r="B560" s="101"/>
      <c r="C560" s="102"/>
      <c r="D560" s="80"/>
      <c r="E560" s="101"/>
      <c r="F560" s="101"/>
      <c r="G560" s="103"/>
      <c r="H560" s="79"/>
      <c r="I560" s="104"/>
      <c r="J560" s="79"/>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0"/>
      <c r="AJ560" s="110"/>
      <c r="AK560" s="106"/>
      <c r="AL560" s="105"/>
      <c r="AM560" s="108"/>
      <c r="AN560" s="109"/>
    </row>
    <row r="561" spans="1:40" ht="15.75" customHeight="1">
      <c r="A561" s="100"/>
      <c r="B561" s="101"/>
      <c r="C561" s="102"/>
      <c r="D561" s="80"/>
      <c r="E561" s="101"/>
      <c r="F561" s="101"/>
      <c r="G561" s="103"/>
      <c r="H561" s="79"/>
      <c r="I561" s="104"/>
      <c r="J561" s="79"/>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0"/>
      <c r="AJ561" s="110"/>
      <c r="AK561" s="106"/>
      <c r="AL561" s="105"/>
      <c r="AM561" s="108"/>
      <c r="AN561" s="109"/>
    </row>
    <row r="562" spans="1:40" ht="15.75" customHeight="1">
      <c r="A562" s="100"/>
      <c r="B562" s="101"/>
      <c r="C562" s="102"/>
      <c r="D562" s="80"/>
      <c r="E562" s="101"/>
      <c r="F562" s="101"/>
      <c r="G562" s="103"/>
      <c r="H562" s="79"/>
      <c r="I562" s="104"/>
      <c r="J562" s="79"/>
      <c r="K562" s="105"/>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0"/>
      <c r="AJ562" s="110"/>
      <c r="AK562" s="106"/>
      <c r="AL562" s="105"/>
      <c r="AM562" s="108"/>
      <c r="AN562" s="109"/>
    </row>
    <row r="563" spans="1:40" ht="15.75" customHeight="1">
      <c r="A563" s="100"/>
      <c r="B563" s="101"/>
      <c r="C563" s="102"/>
      <c r="D563" s="80"/>
      <c r="E563" s="101"/>
      <c r="F563" s="101"/>
      <c r="G563" s="103"/>
      <c r="H563" s="79"/>
      <c r="I563" s="104"/>
      <c r="J563" s="79"/>
      <c r="K563" s="105"/>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0"/>
      <c r="AJ563" s="110"/>
      <c r="AK563" s="106"/>
      <c r="AL563" s="105"/>
      <c r="AM563" s="108"/>
      <c r="AN563" s="109"/>
    </row>
    <row r="564" spans="1:40" ht="15.75" customHeight="1">
      <c r="A564" s="100"/>
      <c r="B564" s="101"/>
      <c r="C564" s="102"/>
      <c r="D564" s="80"/>
      <c r="E564" s="101"/>
      <c r="F564" s="101"/>
      <c r="G564" s="103"/>
      <c r="H564" s="79"/>
      <c r="I564" s="104"/>
      <c r="J564" s="79"/>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0"/>
      <c r="AJ564" s="110"/>
      <c r="AK564" s="106"/>
      <c r="AL564" s="105"/>
      <c r="AM564" s="108"/>
      <c r="AN564" s="109"/>
    </row>
    <row r="565" spans="1:40" ht="15.75" customHeight="1">
      <c r="A565" s="100"/>
      <c r="B565" s="101"/>
      <c r="C565" s="102"/>
      <c r="D565" s="80"/>
      <c r="E565" s="101"/>
      <c r="F565" s="101"/>
      <c r="G565" s="103"/>
      <c r="H565" s="79"/>
      <c r="I565" s="104"/>
      <c r="J565" s="79"/>
      <c r="K565" s="105"/>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0"/>
      <c r="AJ565" s="110"/>
      <c r="AK565" s="106"/>
      <c r="AL565" s="105"/>
      <c r="AM565" s="108"/>
      <c r="AN565" s="109"/>
    </row>
    <row r="566" spans="1:40" ht="15.75" customHeight="1">
      <c r="A566" s="100"/>
      <c r="B566" s="101"/>
      <c r="C566" s="102"/>
      <c r="D566" s="80"/>
      <c r="E566" s="101"/>
      <c r="F566" s="101"/>
      <c r="G566" s="103"/>
      <c r="H566" s="79"/>
      <c r="I566" s="104"/>
      <c r="J566" s="79"/>
      <c r="K566" s="105"/>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0"/>
      <c r="AJ566" s="110"/>
      <c r="AK566" s="106"/>
      <c r="AL566" s="105"/>
      <c r="AM566" s="108"/>
      <c r="AN566" s="109"/>
    </row>
    <row r="567" spans="1:40" ht="15.75" customHeight="1">
      <c r="A567" s="100"/>
      <c r="B567" s="101"/>
      <c r="C567" s="102"/>
      <c r="D567" s="80"/>
      <c r="E567" s="101"/>
      <c r="F567" s="101"/>
      <c r="G567" s="103"/>
      <c r="H567" s="79"/>
      <c r="I567" s="104"/>
      <c r="J567" s="79"/>
      <c r="K567" s="105"/>
      <c r="L567" s="105"/>
      <c r="M567" s="105"/>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0"/>
      <c r="AJ567" s="110"/>
      <c r="AK567" s="106"/>
      <c r="AL567" s="105"/>
      <c r="AM567" s="108"/>
      <c r="AN567" s="109"/>
    </row>
    <row r="568" spans="1:40" ht="15.75" customHeight="1">
      <c r="A568" s="100"/>
      <c r="B568" s="101"/>
      <c r="C568" s="102"/>
      <c r="D568" s="80"/>
      <c r="E568" s="101"/>
      <c r="F568" s="101"/>
      <c r="G568" s="103"/>
      <c r="H568" s="79"/>
      <c r="I568" s="104"/>
      <c r="J568" s="79"/>
      <c r="K568" s="105"/>
      <c r="L568" s="105"/>
      <c r="M568" s="105"/>
      <c r="N568" s="105"/>
      <c r="O568" s="105"/>
      <c r="P568" s="105"/>
      <c r="Q568" s="105"/>
      <c r="R568" s="105"/>
      <c r="S568" s="105"/>
      <c r="T568" s="105"/>
      <c r="U568" s="105"/>
      <c r="V568" s="105"/>
      <c r="W568" s="105"/>
      <c r="X568" s="105"/>
      <c r="Y568" s="105"/>
      <c r="Z568" s="105"/>
      <c r="AA568" s="105"/>
      <c r="AB568" s="105"/>
      <c r="AC568" s="105"/>
      <c r="AD568" s="105"/>
      <c r="AE568" s="105"/>
      <c r="AF568" s="105"/>
      <c r="AG568" s="105"/>
      <c r="AH568" s="105"/>
      <c r="AI568" s="100"/>
      <c r="AJ568" s="110"/>
      <c r="AK568" s="106"/>
      <c r="AL568" s="105"/>
      <c r="AM568" s="108"/>
      <c r="AN568" s="109"/>
    </row>
    <row r="569" spans="1:40" ht="15.75" customHeight="1">
      <c r="A569" s="100"/>
      <c r="B569" s="101"/>
      <c r="C569" s="102"/>
      <c r="D569" s="80"/>
      <c r="E569" s="101"/>
      <c r="F569" s="101"/>
      <c r="G569" s="103"/>
      <c r="H569" s="79"/>
      <c r="I569" s="104"/>
      <c r="J569" s="79"/>
      <c r="K569" s="105"/>
      <c r="L569" s="105"/>
      <c r="M569" s="105"/>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0"/>
      <c r="AJ569" s="110"/>
      <c r="AK569" s="106"/>
      <c r="AL569" s="105"/>
      <c r="AM569" s="108"/>
      <c r="AN569" s="109"/>
    </row>
    <row r="570" spans="1:40" ht="15.75" customHeight="1">
      <c r="A570" s="100"/>
      <c r="B570" s="101"/>
      <c r="C570" s="102"/>
      <c r="D570" s="80"/>
      <c r="E570" s="101"/>
      <c r="F570" s="101"/>
      <c r="G570" s="103"/>
      <c r="H570" s="79"/>
      <c r="I570" s="104"/>
      <c r="J570" s="79"/>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0"/>
      <c r="AJ570" s="110"/>
      <c r="AK570" s="106"/>
      <c r="AL570" s="105"/>
      <c r="AM570" s="108"/>
      <c r="AN570" s="109"/>
    </row>
    <row r="571" spans="1:40" ht="15.75" customHeight="1">
      <c r="A571" s="100"/>
      <c r="B571" s="101"/>
      <c r="C571" s="102"/>
      <c r="D571" s="80"/>
      <c r="E571" s="101"/>
      <c r="F571" s="101"/>
      <c r="G571" s="103"/>
      <c r="H571" s="79"/>
      <c r="I571" s="104"/>
      <c r="J571" s="79"/>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0"/>
      <c r="AJ571" s="110"/>
      <c r="AK571" s="106"/>
      <c r="AL571" s="105"/>
      <c r="AM571" s="108"/>
      <c r="AN571" s="109"/>
    </row>
    <row r="572" spans="1:40" ht="15.75" customHeight="1">
      <c r="A572" s="100"/>
      <c r="B572" s="101"/>
      <c r="C572" s="102"/>
      <c r="D572" s="80"/>
      <c r="E572" s="101"/>
      <c r="F572" s="101"/>
      <c r="G572" s="103"/>
      <c r="H572" s="79"/>
      <c r="I572" s="104"/>
      <c r="J572" s="79"/>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0"/>
      <c r="AJ572" s="110"/>
      <c r="AK572" s="106"/>
      <c r="AL572" s="105"/>
      <c r="AM572" s="108"/>
      <c r="AN572" s="109"/>
    </row>
    <row r="573" spans="1:40" ht="15.75" customHeight="1">
      <c r="A573" s="100"/>
      <c r="B573" s="101"/>
      <c r="C573" s="102"/>
      <c r="D573" s="80"/>
      <c r="E573" s="101"/>
      <c r="F573" s="101"/>
      <c r="G573" s="103"/>
      <c r="H573" s="79"/>
      <c r="I573" s="104"/>
      <c r="J573" s="79"/>
      <c r="K573" s="105"/>
      <c r="L573" s="105"/>
      <c r="M573" s="105"/>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0"/>
      <c r="AJ573" s="110"/>
      <c r="AK573" s="106"/>
      <c r="AL573" s="105"/>
      <c r="AM573" s="108"/>
      <c r="AN573" s="109"/>
    </row>
    <row r="574" spans="1:40" ht="15.75" customHeight="1">
      <c r="A574" s="100"/>
      <c r="B574" s="101"/>
      <c r="C574" s="102"/>
      <c r="D574" s="80"/>
      <c r="E574" s="101"/>
      <c r="F574" s="101"/>
      <c r="G574" s="103"/>
      <c r="H574" s="79"/>
      <c r="I574" s="104"/>
      <c r="J574" s="79"/>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0"/>
      <c r="AJ574" s="110"/>
      <c r="AK574" s="106"/>
      <c r="AL574" s="105"/>
      <c r="AM574" s="108"/>
      <c r="AN574" s="109"/>
    </row>
    <row r="575" spans="1:40" ht="15.75" customHeight="1">
      <c r="A575" s="100"/>
      <c r="B575" s="101"/>
      <c r="C575" s="102"/>
      <c r="D575" s="80"/>
      <c r="E575" s="101"/>
      <c r="F575" s="101"/>
      <c r="G575" s="103"/>
      <c r="H575" s="79"/>
      <c r="I575" s="104"/>
      <c r="J575" s="79"/>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0"/>
      <c r="AJ575" s="110"/>
      <c r="AK575" s="106"/>
      <c r="AL575" s="105"/>
      <c r="AM575" s="108"/>
      <c r="AN575" s="109"/>
    </row>
    <row r="576" spans="1:40" ht="15.75" customHeight="1">
      <c r="A576" s="100"/>
      <c r="B576" s="101"/>
      <c r="C576" s="102"/>
      <c r="D576" s="80"/>
      <c r="E576" s="101"/>
      <c r="F576" s="101"/>
      <c r="G576" s="103"/>
      <c r="H576" s="79"/>
      <c r="I576" s="104"/>
      <c r="J576" s="79"/>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0"/>
      <c r="AJ576" s="110"/>
      <c r="AK576" s="106"/>
      <c r="AL576" s="105"/>
      <c r="AM576" s="108"/>
      <c r="AN576" s="109"/>
    </row>
    <row r="577" spans="1:40" ht="15.75" customHeight="1">
      <c r="A577" s="100"/>
      <c r="B577" s="101"/>
      <c r="C577" s="102"/>
      <c r="D577" s="80"/>
      <c r="E577" s="101"/>
      <c r="F577" s="101"/>
      <c r="G577" s="103"/>
      <c r="H577" s="79"/>
      <c r="I577" s="104"/>
      <c r="J577" s="79"/>
      <c r="K577" s="105"/>
      <c r="L577" s="105"/>
      <c r="M577" s="105"/>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0"/>
      <c r="AJ577" s="110"/>
      <c r="AK577" s="106"/>
      <c r="AL577" s="105"/>
      <c r="AM577" s="108"/>
      <c r="AN577" s="109"/>
    </row>
    <row r="578" spans="1:40" ht="15.75" customHeight="1">
      <c r="A578" s="100"/>
      <c r="B578" s="101"/>
      <c r="C578" s="102"/>
      <c r="D578" s="80"/>
      <c r="E578" s="101"/>
      <c r="F578" s="101"/>
      <c r="G578" s="103"/>
      <c r="H578" s="79"/>
      <c r="I578" s="104"/>
      <c r="J578" s="79"/>
      <c r="K578" s="105"/>
      <c r="L578" s="105"/>
      <c r="M578" s="105"/>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0"/>
      <c r="AJ578" s="110"/>
      <c r="AK578" s="106"/>
      <c r="AL578" s="105"/>
      <c r="AM578" s="108"/>
      <c r="AN578" s="109"/>
    </row>
    <row r="579" spans="1:40" ht="15.75" customHeight="1">
      <c r="A579" s="100"/>
      <c r="B579" s="101"/>
      <c r="C579" s="102"/>
      <c r="D579" s="80"/>
      <c r="E579" s="101"/>
      <c r="F579" s="101"/>
      <c r="G579" s="103"/>
      <c r="H579" s="79"/>
      <c r="I579" s="104"/>
      <c r="J579" s="79"/>
      <c r="K579" s="105"/>
      <c r="L579" s="105"/>
      <c r="M579" s="105"/>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0"/>
      <c r="AJ579" s="110"/>
      <c r="AK579" s="106"/>
      <c r="AL579" s="105"/>
      <c r="AM579" s="108"/>
      <c r="AN579" s="109"/>
    </row>
    <row r="580" spans="1:40" ht="15.75" customHeight="1">
      <c r="A580" s="100"/>
      <c r="B580" s="101"/>
      <c r="C580" s="102"/>
      <c r="D580" s="80"/>
      <c r="E580" s="101"/>
      <c r="F580" s="101"/>
      <c r="G580" s="103"/>
      <c r="H580" s="79"/>
      <c r="I580" s="104"/>
      <c r="J580" s="79"/>
      <c r="K580" s="105"/>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0"/>
      <c r="AJ580" s="110"/>
      <c r="AK580" s="106"/>
      <c r="AL580" s="105"/>
      <c r="AM580" s="108"/>
      <c r="AN580" s="109"/>
    </row>
    <row r="581" spans="1:40" ht="15.75" customHeight="1">
      <c r="A581" s="100"/>
      <c r="B581" s="101"/>
      <c r="C581" s="102"/>
      <c r="D581" s="80"/>
      <c r="E581" s="101"/>
      <c r="F581" s="101"/>
      <c r="G581" s="103"/>
      <c r="H581" s="79"/>
      <c r="I581" s="104"/>
      <c r="J581" s="79"/>
      <c r="K581" s="105"/>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0"/>
      <c r="AJ581" s="110"/>
      <c r="AK581" s="106"/>
      <c r="AL581" s="105"/>
      <c r="AM581" s="108"/>
      <c r="AN581" s="109"/>
    </row>
    <row r="582" spans="1:40" ht="15.75" customHeight="1">
      <c r="A582" s="100"/>
      <c r="B582" s="101"/>
      <c r="C582" s="102"/>
      <c r="D582" s="80"/>
      <c r="E582" s="101"/>
      <c r="F582" s="101"/>
      <c r="G582" s="103"/>
      <c r="H582" s="79"/>
      <c r="I582" s="104"/>
      <c r="J582" s="79"/>
      <c r="K582" s="105"/>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0"/>
      <c r="AJ582" s="110"/>
      <c r="AK582" s="106"/>
      <c r="AL582" s="105"/>
      <c r="AM582" s="108"/>
      <c r="AN582" s="109"/>
    </row>
    <row r="583" spans="1:40" ht="15.75" customHeight="1">
      <c r="A583" s="100"/>
      <c r="B583" s="101"/>
      <c r="C583" s="102"/>
      <c r="D583" s="80"/>
      <c r="E583" s="101"/>
      <c r="F583" s="101"/>
      <c r="G583" s="103"/>
      <c r="H583" s="79"/>
      <c r="I583" s="104"/>
      <c r="J583" s="79"/>
      <c r="K583" s="105"/>
      <c r="L583" s="105"/>
      <c r="M583" s="105"/>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0"/>
      <c r="AJ583" s="110"/>
      <c r="AK583" s="106"/>
      <c r="AL583" s="105"/>
      <c r="AM583" s="108"/>
      <c r="AN583" s="109"/>
    </row>
    <row r="584" spans="1:40" ht="15.75" customHeight="1">
      <c r="A584" s="100"/>
      <c r="B584" s="101"/>
      <c r="C584" s="102"/>
      <c r="D584" s="80"/>
      <c r="E584" s="101"/>
      <c r="F584" s="101"/>
      <c r="G584" s="103"/>
      <c r="H584" s="79"/>
      <c r="I584" s="104"/>
      <c r="J584" s="79"/>
      <c r="K584" s="105"/>
      <c r="L584" s="105"/>
      <c r="M584" s="105"/>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0"/>
      <c r="AJ584" s="110"/>
      <c r="AK584" s="106"/>
      <c r="AL584" s="105"/>
      <c r="AM584" s="108"/>
      <c r="AN584" s="109"/>
    </row>
    <row r="585" spans="1:40" ht="15.75" customHeight="1">
      <c r="A585" s="100"/>
      <c r="B585" s="101"/>
      <c r="C585" s="102"/>
      <c r="D585" s="80"/>
      <c r="E585" s="101"/>
      <c r="F585" s="101"/>
      <c r="G585" s="103"/>
      <c r="H585" s="79"/>
      <c r="I585" s="104"/>
      <c r="J585" s="79"/>
      <c r="K585" s="105"/>
      <c r="L585" s="105"/>
      <c r="M585" s="105"/>
      <c r="N585" s="105"/>
      <c r="O585" s="105"/>
      <c r="P585" s="105"/>
      <c r="Q585" s="105"/>
      <c r="R585" s="105"/>
      <c r="S585" s="105"/>
      <c r="T585" s="105"/>
      <c r="U585" s="105"/>
      <c r="V585" s="105"/>
      <c r="W585" s="105"/>
      <c r="X585" s="105"/>
      <c r="Y585" s="105"/>
      <c r="Z585" s="105"/>
      <c r="AA585" s="105"/>
      <c r="AB585" s="105"/>
      <c r="AC585" s="105"/>
      <c r="AD585" s="105"/>
      <c r="AE585" s="105"/>
      <c r="AF585" s="105"/>
      <c r="AG585" s="105"/>
      <c r="AH585" s="105"/>
      <c r="AI585" s="100"/>
      <c r="AJ585" s="110"/>
      <c r="AK585" s="106"/>
      <c r="AL585" s="105"/>
      <c r="AM585" s="108"/>
      <c r="AN585" s="109"/>
    </row>
    <row r="586" spans="1:40" ht="15.75" customHeight="1">
      <c r="A586" s="100"/>
      <c r="B586" s="101"/>
      <c r="C586" s="102"/>
      <c r="D586" s="80"/>
      <c r="E586" s="101"/>
      <c r="F586" s="101"/>
      <c r="G586" s="103"/>
      <c r="H586" s="79"/>
      <c r="I586" s="104"/>
      <c r="J586" s="79"/>
      <c r="K586" s="105"/>
      <c r="L586" s="105"/>
      <c r="M586" s="105"/>
      <c r="N586" s="105"/>
      <c r="O586" s="105"/>
      <c r="P586" s="105"/>
      <c r="Q586" s="105"/>
      <c r="R586" s="105"/>
      <c r="S586" s="105"/>
      <c r="T586" s="105"/>
      <c r="U586" s="105"/>
      <c r="V586" s="105"/>
      <c r="W586" s="105"/>
      <c r="X586" s="105"/>
      <c r="Y586" s="105"/>
      <c r="Z586" s="105"/>
      <c r="AA586" s="105"/>
      <c r="AB586" s="105"/>
      <c r="AC586" s="105"/>
      <c r="AD586" s="105"/>
      <c r="AE586" s="105"/>
      <c r="AF586" s="105"/>
      <c r="AG586" s="105"/>
      <c r="AH586" s="105"/>
      <c r="AI586" s="100"/>
      <c r="AJ586" s="110"/>
      <c r="AK586" s="106"/>
      <c r="AL586" s="105"/>
      <c r="AM586" s="108"/>
      <c r="AN586" s="109"/>
    </row>
    <row r="587" spans="1:40" ht="15.75" customHeight="1">
      <c r="A587" s="100"/>
      <c r="B587" s="101"/>
      <c r="C587" s="102"/>
      <c r="D587" s="80"/>
      <c r="E587" s="101"/>
      <c r="F587" s="101"/>
      <c r="G587" s="103"/>
      <c r="H587" s="79"/>
      <c r="I587" s="104"/>
      <c r="J587" s="79"/>
      <c r="K587" s="105"/>
      <c r="L587" s="105"/>
      <c r="M587" s="105"/>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100"/>
      <c r="AJ587" s="110"/>
      <c r="AK587" s="106"/>
      <c r="AL587" s="105"/>
      <c r="AM587" s="108"/>
      <c r="AN587" s="109"/>
    </row>
    <row r="588" spans="1:40" ht="15.75" customHeight="1">
      <c r="A588" s="100"/>
      <c r="B588" s="101"/>
      <c r="C588" s="102"/>
      <c r="D588" s="80"/>
      <c r="E588" s="101"/>
      <c r="F588" s="101"/>
      <c r="G588" s="103"/>
      <c r="H588" s="79"/>
      <c r="I588" s="104"/>
      <c r="J588" s="79"/>
      <c r="K588" s="105"/>
      <c r="L588" s="105"/>
      <c r="M588" s="105"/>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0"/>
      <c r="AJ588" s="110"/>
      <c r="AK588" s="106"/>
      <c r="AL588" s="105"/>
      <c r="AM588" s="108"/>
      <c r="AN588" s="109"/>
    </row>
    <row r="589" spans="1:40" ht="15.75" customHeight="1">
      <c r="A589" s="100"/>
      <c r="B589" s="101"/>
      <c r="C589" s="102"/>
      <c r="D589" s="80"/>
      <c r="E589" s="101"/>
      <c r="F589" s="101"/>
      <c r="G589" s="103"/>
      <c r="H589" s="79"/>
      <c r="I589" s="104"/>
      <c r="J589" s="79"/>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0"/>
      <c r="AJ589" s="110"/>
      <c r="AK589" s="106"/>
      <c r="AL589" s="105"/>
      <c r="AM589" s="108"/>
      <c r="AN589" s="109"/>
    </row>
    <row r="590" spans="1:40" ht="15.75" customHeight="1">
      <c r="A590" s="100"/>
      <c r="B590" s="101"/>
      <c r="C590" s="102"/>
      <c r="D590" s="80"/>
      <c r="E590" s="101"/>
      <c r="F590" s="101"/>
      <c r="G590" s="103"/>
      <c r="H590" s="79"/>
      <c r="I590" s="104"/>
      <c r="J590" s="79"/>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0"/>
      <c r="AJ590" s="110"/>
      <c r="AK590" s="106"/>
      <c r="AL590" s="105"/>
      <c r="AM590" s="108"/>
      <c r="AN590" s="109"/>
    </row>
    <row r="591" spans="1:40" ht="15.75" customHeight="1">
      <c r="A591" s="100"/>
      <c r="B591" s="101"/>
      <c r="C591" s="102"/>
      <c r="D591" s="80"/>
      <c r="E591" s="101"/>
      <c r="F591" s="101"/>
      <c r="G591" s="103"/>
      <c r="H591" s="79"/>
      <c r="I591" s="104"/>
      <c r="J591" s="79"/>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0"/>
      <c r="AJ591" s="110"/>
      <c r="AK591" s="106"/>
      <c r="AL591" s="105"/>
      <c r="AM591" s="108"/>
      <c r="AN591" s="109"/>
    </row>
    <row r="592" spans="1:40" ht="15.75" customHeight="1">
      <c r="A592" s="100"/>
      <c r="B592" s="101"/>
      <c r="C592" s="102"/>
      <c r="D592" s="80"/>
      <c r="E592" s="101"/>
      <c r="F592" s="101"/>
      <c r="G592" s="103"/>
      <c r="H592" s="79"/>
      <c r="I592" s="104"/>
      <c r="J592" s="79"/>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0"/>
      <c r="AJ592" s="110"/>
      <c r="AK592" s="106"/>
      <c r="AL592" s="105"/>
      <c r="AM592" s="108"/>
      <c r="AN592" s="109"/>
    </row>
    <row r="593" spans="1:40" ht="15.75" customHeight="1">
      <c r="A593" s="100"/>
      <c r="B593" s="101"/>
      <c r="C593" s="102"/>
      <c r="D593" s="80"/>
      <c r="E593" s="101"/>
      <c r="F593" s="101"/>
      <c r="G593" s="103"/>
      <c r="H593" s="79"/>
      <c r="I593" s="104"/>
      <c r="J593" s="79"/>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0"/>
      <c r="AJ593" s="110"/>
      <c r="AK593" s="106"/>
      <c r="AL593" s="105"/>
      <c r="AM593" s="108"/>
      <c r="AN593" s="109"/>
    </row>
    <row r="594" spans="1:40" ht="15.75" customHeight="1">
      <c r="A594" s="100"/>
      <c r="B594" s="101"/>
      <c r="C594" s="102"/>
      <c r="D594" s="80"/>
      <c r="E594" s="101"/>
      <c r="F594" s="101"/>
      <c r="G594" s="103"/>
      <c r="H594" s="79"/>
      <c r="I594" s="104"/>
      <c r="J594" s="79"/>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0"/>
      <c r="AJ594" s="110"/>
      <c r="AK594" s="106"/>
      <c r="AL594" s="105"/>
      <c r="AM594" s="108"/>
      <c r="AN594" s="109"/>
    </row>
    <row r="595" spans="1:40" ht="15.75" customHeight="1">
      <c r="A595" s="100"/>
      <c r="B595" s="101"/>
      <c r="C595" s="102"/>
      <c r="D595" s="80"/>
      <c r="E595" s="101"/>
      <c r="F595" s="101"/>
      <c r="G595" s="103"/>
      <c r="H595" s="79"/>
      <c r="I595" s="104"/>
      <c r="J595" s="79"/>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0"/>
      <c r="AJ595" s="110"/>
      <c r="AK595" s="106"/>
      <c r="AL595" s="105"/>
      <c r="AM595" s="108"/>
      <c r="AN595" s="109"/>
    </row>
    <row r="596" spans="1:40" ht="15.75" customHeight="1">
      <c r="A596" s="100"/>
      <c r="B596" s="101"/>
      <c r="C596" s="102"/>
      <c r="D596" s="80"/>
      <c r="E596" s="101"/>
      <c r="F596" s="101"/>
      <c r="G596" s="103"/>
      <c r="H596" s="79"/>
      <c r="I596" s="104"/>
      <c r="J596" s="79"/>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0"/>
      <c r="AJ596" s="110"/>
      <c r="AK596" s="106"/>
      <c r="AL596" s="105"/>
      <c r="AM596" s="108"/>
      <c r="AN596" s="109"/>
    </row>
    <row r="597" spans="1:40" ht="15.75" customHeight="1">
      <c r="A597" s="100"/>
      <c r="B597" s="101"/>
      <c r="C597" s="102"/>
      <c r="D597" s="80"/>
      <c r="E597" s="101"/>
      <c r="F597" s="101"/>
      <c r="G597" s="103"/>
      <c r="H597" s="79"/>
      <c r="I597" s="104"/>
      <c r="J597" s="79"/>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0"/>
      <c r="AJ597" s="110"/>
      <c r="AK597" s="106"/>
      <c r="AL597" s="105"/>
      <c r="AM597" s="108"/>
      <c r="AN597" s="109"/>
    </row>
    <row r="598" spans="1:40" ht="15.75" customHeight="1">
      <c r="A598" s="100"/>
      <c r="B598" s="101"/>
      <c r="C598" s="102"/>
      <c r="D598" s="80"/>
      <c r="E598" s="101"/>
      <c r="F598" s="101"/>
      <c r="G598" s="103"/>
      <c r="H598" s="79"/>
      <c r="I598" s="104"/>
      <c r="J598" s="79"/>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0"/>
      <c r="AJ598" s="110"/>
      <c r="AK598" s="106"/>
      <c r="AL598" s="105"/>
      <c r="AM598" s="108"/>
      <c r="AN598" s="109"/>
    </row>
    <row r="599" spans="1:40" ht="15.75" customHeight="1">
      <c r="A599" s="100"/>
      <c r="B599" s="101"/>
      <c r="C599" s="102"/>
      <c r="D599" s="80"/>
      <c r="E599" s="101"/>
      <c r="F599" s="101"/>
      <c r="G599" s="103"/>
      <c r="H599" s="79"/>
      <c r="I599" s="104"/>
      <c r="J599" s="79"/>
      <c r="K599" s="105"/>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0"/>
      <c r="AJ599" s="110"/>
      <c r="AK599" s="106"/>
      <c r="AL599" s="105"/>
      <c r="AM599" s="108"/>
      <c r="AN599" s="109"/>
    </row>
    <row r="600" spans="1:40" ht="15.75" customHeight="1">
      <c r="A600" s="100"/>
      <c r="B600" s="101"/>
      <c r="C600" s="102"/>
      <c r="D600" s="80"/>
      <c r="E600" s="101"/>
      <c r="F600" s="101"/>
      <c r="G600" s="103"/>
      <c r="H600" s="79"/>
      <c r="I600" s="104"/>
      <c r="J600" s="79"/>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0"/>
      <c r="AJ600" s="110"/>
      <c r="AK600" s="106"/>
      <c r="AL600" s="105"/>
      <c r="AM600" s="108"/>
      <c r="AN600" s="109"/>
    </row>
    <row r="601" spans="1:40" ht="15.75" customHeight="1">
      <c r="A601" s="100"/>
      <c r="B601" s="101"/>
      <c r="C601" s="102"/>
      <c r="D601" s="80"/>
      <c r="E601" s="101"/>
      <c r="F601" s="101"/>
      <c r="G601" s="103"/>
      <c r="H601" s="79"/>
      <c r="I601" s="104"/>
      <c r="J601" s="79"/>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0"/>
      <c r="AJ601" s="110"/>
      <c r="AK601" s="106"/>
      <c r="AL601" s="105"/>
      <c r="AM601" s="108"/>
      <c r="AN601" s="109"/>
    </row>
    <row r="602" spans="1:40" ht="15.75" customHeight="1">
      <c r="A602" s="100"/>
      <c r="B602" s="101"/>
      <c r="C602" s="102"/>
      <c r="D602" s="80"/>
      <c r="E602" s="101"/>
      <c r="F602" s="101"/>
      <c r="G602" s="103"/>
      <c r="H602" s="79"/>
      <c r="I602" s="104"/>
      <c r="J602" s="79"/>
      <c r="K602" s="105"/>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0"/>
      <c r="AJ602" s="110"/>
      <c r="AK602" s="106"/>
      <c r="AL602" s="105"/>
      <c r="AM602" s="108"/>
      <c r="AN602" s="109"/>
    </row>
    <row r="603" spans="1:40" ht="15.75" customHeight="1">
      <c r="A603" s="100"/>
      <c r="B603" s="101"/>
      <c r="C603" s="102"/>
      <c r="D603" s="80"/>
      <c r="E603" s="101"/>
      <c r="F603" s="101"/>
      <c r="G603" s="103"/>
      <c r="H603" s="79"/>
      <c r="I603" s="104"/>
      <c r="J603" s="79"/>
      <c r="K603" s="105"/>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0"/>
      <c r="AJ603" s="110"/>
      <c r="AK603" s="106"/>
      <c r="AL603" s="105"/>
      <c r="AM603" s="108"/>
      <c r="AN603" s="109"/>
    </row>
    <row r="604" spans="1:40" ht="15.75" customHeight="1">
      <c r="A604" s="100"/>
      <c r="B604" s="101"/>
      <c r="C604" s="102"/>
      <c r="D604" s="80"/>
      <c r="E604" s="101"/>
      <c r="F604" s="101"/>
      <c r="G604" s="103"/>
      <c r="H604" s="79"/>
      <c r="I604" s="104"/>
      <c r="J604" s="79"/>
      <c r="K604" s="105"/>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0"/>
      <c r="AJ604" s="110"/>
      <c r="AK604" s="106"/>
      <c r="AL604" s="105"/>
      <c r="AM604" s="108"/>
      <c r="AN604" s="109"/>
    </row>
    <row r="605" spans="1:40" ht="15.75" customHeight="1">
      <c r="A605" s="100"/>
      <c r="B605" s="101"/>
      <c r="C605" s="102"/>
      <c r="D605" s="80"/>
      <c r="E605" s="101"/>
      <c r="F605" s="101"/>
      <c r="G605" s="103"/>
      <c r="H605" s="79"/>
      <c r="I605" s="104"/>
      <c r="J605" s="79"/>
      <c r="K605" s="105"/>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0"/>
      <c r="AJ605" s="110"/>
      <c r="AK605" s="106"/>
      <c r="AL605" s="105"/>
      <c r="AM605" s="108"/>
      <c r="AN605" s="109"/>
    </row>
    <row r="606" spans="1:40" ht="15.75" customHeight="1">
      <c r="A606" s="100"/>
      <c r="B606" s="101"/>
      <c r="C606" s="102"/>
      <c r="D606" s="80"/>
      <c r="E606" s="101"/>
      <c r="F606" s="101"/>
      <c r="G606" s="103"/>
      <c r="H606" s="79"/>
      <c r="I606" s="104"/>
      <c r="J606" s="79"/>
      <c r="K606" s="105"/>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0"/>
      <c r="AJ606" s="110"/>
      <c r="AK606" s="106"/>
      <c r="AL606" s="105"/>
      <c r="AM606" s="108"/>
      <c r="AN606" s="109"/>
    </row>
    <row r="607" spans="1:40" ht="15.75" customHeight="1">
      <c r="A607" s="100"/>
      <c r="B607" s="101"/>
      <c r="C607" s="102"/>
      <c r="D607" s="80"/>
      <c r="E607" s="101"/>
      <c r="F607" s="101"/>
      <c r="G607" s="103"/>
      <c r="H607" s="79"/>
      <c r="I607" s="104"/>
      <c r="J607" s="79"/>
      <c r="K607" s="105"/>
      <c r="L607" s="105"/>
      <c r="M607" s="105"/>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0"/>
      <c r="AJ607" s="110"/>
      <c r="AK607" s="106"/>
      <c r="AL607" s="105"/>
      <c r="AM607" s="108"/>
      <c r="AN607" s="109"/>
    </row>
    <row r="608" spans="1:40" ht="15.75" customHeight="1">
      <c r="A608" s="100"/>
      <c r="B608" s="101"/>
      <c r="C608" s="102"/>
      <c r="D608" s="80"/>
      <c r="E608" s="101"/>
      <c r="F608" s="101"/>
      <c r="G608" s="103"/>
      <c r="H608" s="79"/>
      <c r="I608" s="104"/>
      <c r="J608" s="79"/>
      <c r="K608" s="105"/>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0"/>
      <c r="AJ608" s="110"/>
      <c r="AK608" s="106"/>
      <c r="AL608" s="105"/>
      <c r="AM608" s="108"/>
      <c r="AN608" s="109"/>
    </row>
    <row r="609" spans="1:40" ht="15.75" customHeight="1">
      <c r="A609" s="100"/>
      <c r="B609" s="101"/>
      <c r="C609" s="102"/>
      <c r="D609" s="80"/>
      <c r="E609" s="101"/>
      <c r="F609" s="101"/>
      <c r="G609" s="103"/>
      <c r="H609" s="79"/>
      <c r="I609" s="104"/>
      <c r="J609" s="79"/>
      <c r="K609" s="105"/>
      <c r="L609" s="105"/>
      <c r="M609" s="105"/>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0"/>
      <c r="AJ609" s="110"/>
      <c r="AK609" s="106"/>
      <c r="AL609" s="105"/>
      <c r="AM609" s="108"/>
      <c r="AN609" s="109"/>
    </row>
    <row r="610" spans="1:40" ht="15.75" customHeight="1">
      <c r="A610" s="100"/>
      <c r="B610" s="101"/>
      <c r="C610" s="102"/>
      <c r="D610" s="80"/>
      <c r="E610" s="101"/>
      <c r="F610" s="101"/>
      <c r="G610" s="103"/>
      <c r="H610" s="79"/>
      <c r="I610" s="104"/>
      <c r="J610" s="79"/>
      <c r="K610" s="105"/>
      <c r="L610" s="105"/>
      <c r="M610" s="105"/>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0"/>
      <c r="AJ610" s="110"/>
      <c r="AK610" s="106"/>
      <c r="AL610" s="105"/>
      <c r="AM610" s="108"/>
      <c r="AN610" s="109"/>
    </row>
    <row r="611" spans="1:40" ht="15.75" customHeight="1">
      <c r="A611" s="100"/>
      <c r="B611" s="101"/>
      <c r="C611" s="102"/>
      <c r="D611" s="80"/>
      <c r="E611" s="101"/>
      <c r="F611" s="101"/>
      <c r="G611" s="103"/>
      <c r="H611" s="79"/>
      <c r="I611" s="104"/>
      <c r="J611" s="79"/>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0"/>
      <c r="AJ611" s="110"/>
      <c r="AK611" s="106"/>
      <c r="AL611" s="105"/>
      <c r="AM611" s="108"/>
      <c r="AN611" s="109"/>
    </row>
    <row r="612" spans="1:40" ht="15.75" customHeight="1">
      <c r="A612" s="100"/>
      <c r="B612" s="101"/>
      <c r="C612" s="102"/>
      <c r="D612" s="80"/>
      <c r="E612" s="101"/>
      <c r="F612" s="101"/>
      <c r="G612" s="103"/>
      <c r="H612" s="79"/>
      <c r="I612" s="104"/>
      <c r="J612" s="79"/>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0"/>
      <c r="AJ612" s="110"/>
      <c r="AK612" s="106"/>
      <c r="AL612" s="105"/>
      <c r="AM612" s="108"/>
      <c r="AN612" s="109"/>
    </row>
    <row r="613" spans="1:40" ht="15.75" customHeight="1">
      <c r="A613" s="100"/>
      <c r="B613" s="101"/>
      <c r="C613" s="102"/>
      <c r="D613" s="80"/>
      <c r="E613" s="101"/>
      <c r="F613" s="101"/>
      <c r="G613" s="103"/>
      <c r="H613" s="79"/>
      <c r="I613" s="104"/>
      <c r="J613" s="79"/>
      <c r="K613" s="105"/>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0"/>
      <c r="AJ613" s="110"/>
      <c r="AK613" s="106"/>
      <c r="AL613" s="105"/>
      <c r="AM613" s="108"/>
      <c r="AN613" s="109"/>
    </row>
    <row r="614" spans="1:40" ht="15.75" customHeight="1">
      <c r="A614" s="100"/>
      <c r="B614" s="101"/>
      <c r="C614" s="102"/>
      <c r="D614" s="80"/>
      <c r="E614" s="101"/>
      <c r="F614" s="101"/>
      <c r="G614" s="103"/>
      <c r="H614" s="79"/>
      <c r="I614" s="104"/>
      <c r="J614" s="79"/>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0"/>
      <c r="AJ614" s="110"/>
      <c r="AK614" s="106"/>
      <c r="AL614" s="105"/>
      <c r="AM614" s="108"/>
      <c r="AN614" s="109"/>
    </row>
    <row r="615" spans="1:40" ht="15.75" customHeight="1">
      <c r="A615" s="100"/>
      <c r="B615" s="101"/>
      <c r="C615" s="102"/>
      <c r="D615" s="80"/>
      <c r="E615" s="101"/>
      <c r="F615" s="101"/>
      <c r="G615" s="103"/>
      <c r="H615" s="79"/>
      <c r="I615" s="104"/>
      <c r="J615" s="79"/>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0"/>
      <c r="AJ615" s="110"/>
      <c r="AK615" s="106"/>
      <c r="AL615" s="105"/>
      <c r="AM615" s="108"/>
      <c r="AN615" s="109"/>
    </row>
    <row r="616" spans="1:40" ht="15.75" customHeight="1">
      <c r="A616" s="100"/>
      <c r="B616" s="101"/>
      <c r="C616" s="102"/>
      <c r="D616" s="80"/>
      <c r="E616" s="101"/>
      <c r="F616" s="101"/>
      <c r="G616" s="103"/>
      <c r="H616" s="79"/>
      <c r="I616" s="104"/>
      <c r="J616" s="79"/>
      <c r="K616" s="105"/>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0"/>
      <c r="AJ616" s="110"/>
      <c r="AK616" s="106"/>
      <c r="AL616" s="105"/>
      <c r="AM616" s="108"/>
      <c r="AN616" s="109"/>
    </row>
    <row r="617" spans="1:40" ht="15.75" customHeight="1">
      <c r="A617" s="100"/>
      <c r="B617" s="101"/>
      <c r="C617" s="102"/>
      <c r="D617" s="80"/>
      <c r="E617" s="101"/>
      <c r="F617" s="101"/>
      <c r="G617" s="103"/>
      <c r="H617" s="79"/>
      <c r="I617" s="104"/>
      <c r="J617" s="79"/>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0"/>
      <c r="AJ617" s="110"/>
      <c r="AK617" s="106"/>
      <c r="AL617" s="105"/>
      <c r="AM617" s="108"/>
      <c r="AN617" s="109"/>
    </row>
    <row r="618" spans="1:40" ht="15.75" customHeight="1">
      <c r="A618" s="100"/>
      <c r="B618" s="101"/>
      <c r="C618" s="102"/>
      <c r="D618" s="80"/>
      <c r="E618" s="101"/>
      <c r="F618" s="101"/>
      <c r="G618" s="103"/>
      <c r="H618" s="79"/>
      <c r="I618" s="104"/>
      <c r="J618" s="79"/>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0"/>
      <c r="AJ618" s="110"/>
      <c r="AK618" s="106"/>
      <c r="AL618" s="105"/>
      <c r="AM618" s="108"/>
      <c r="AN618" s="109"/>
    </row>
    <row r="619" spans="1:40" ht="15.75" customHeight="1">
      <c r="A619" s="100"/>
      <c r="B619" s="101"/>
      <c r="C619" s="102"/>
      <c r="D619" s="80"/>
      <c r="E619" s="101"/>
      <c r="F619" s="101"/>
      <c r="G619" s="103"/>
      <c r="H619" s="79"/>
      <c r="I619" s="104"/>
      <c r="J619" s="79"/>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0"/>
      <c r="AJ619" s="110"/>
      <c r="AK619" s="106"/>
      <c r="AL619" s="105"/>
      <c r="AM619" s="108"/>
      <c r="AN619" s="109"/>
    </row>
    <row r="620" spans="1:40" ht="15.75" customHeight="1">
      <c r="A620" s="100"/>
      <c r="B620" s="101"/>
      <c r="C620" s="102"/>
      <c r="D620" s="80"/>
      <c r="E620" s="101"/>
      <c r="F620" s="101"/>
      <c r="G620" s="103"/>
      <c r="H620" s="79"/>
      <c r="I620" s="104"/>
      <c r="J620" s="79"/>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0"/>
      <c r="AJ620" s="110"/>
      <c r="AK620" s="106"/>
      <c r="AL620" s="105"/>
      <c r="AM620" s="108"/>
      <c r="AN620" s="109"/>
    </row>
    <row r="621" spans="1:40" ht="15.75" customHeight="1">
      <c r="A621" s="100"/>
      <c r="B621" s="101"/>
      <c r="C621" s="102"/>
      <c r="D621" s="80"/>
      <c r="E621" s="101"/>
      <c r="F621" s="101"/>
      <c r="G621" s="103"/>
      <c r="H621" s="79"/>
      <c r="I621" s="104"/>
      <c r="J621" s="79"/>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0"/>
      <c r="AJ621" s="110"/>
      <c r="AK621" s="106"/>
      <c r="AL621" s="105"/>
      <c r="AM621" s="108"/>
      <c r="AN621" s="109"/>
    </row>
    <row r="622" spans="1:40" ht="15.75" customHeight="1">
      <c r="A622" s="100"/>
      <c r="B622" s="101"/>
      <c r="C622" s="102"/>
      <c r="D622" s="80"/>
      <c r="E622" s="101"/>
      <c r="F622" s="101"/>
      <c r="G622" s="103"/>
      <c r="H622" s="79"/>
      <c r="I622" s="104"/>
      <c r="J622" s="79"/>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0"/>
      <c r="AJ622" s="110"/>
      <c r="AK622" s="106"/>
      <c r="AL622" s="105"/>
      <c r="AM622" s="108"/>
      <c r="AN622" s="109"/>
    </row>
    <row r="623" spans="1:40" ht="15.75" customHeight="1">
      <c r="A623" s="100"/>
      <c r="B623" s="101"/>
      <c r="C623" s="102"/>
      <c r="D623" s="80"/>
      <c r="E623" s="101"/>
      <c r="F623" s="101"/>
      <c r="G623" s="103"/>
      <c r="H623" s="79"/>
      <c r="I623" s="104"/>
      <c r="J623" s="79"/>
      <c r="K623" s="105"/>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0"/>
      <c r="AJ623" s="110"/>
      <c r="AK623" s="106"/>
      <c r="AL623" s="105"/>
      <c r="AM623" s="108"/>
      <c r="AN623" s="109"/>
    </row>
    <row r="624" spans="1:40" ht="15.75" customHeight="1">
      <c r="A624" s="100"/>
      <c r="B624" s="101"/>
      <c r="C624" s="102"/>
      <c r="D624" s="80"/>
      <c r="E624" s="101"/>
      <c r="F624" s="101"/>
      <c r="G624" s="103"/>
      <c r="H624" s="79"/>
      <c r="I624" s="104"/>
      <c r="J624" s="79"/>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0"/>
      <c r="AJ624" s="110"/>
      <c r="AK624" s="106"/>
      <c r="AL624" s="105"/>
      <c r="AM624" s="108"/>
      <c r="AN624" s="109"/>
    </row>
    <row r="625" spans="1:40" ht="15.75" customHeight="1">
      <c r="A625" s="100"/>
      <c r="B625" s="101"/>
      <c r="C625" s="102"/>
      <c r="D625" s="80"/>
      <c r="E625" s="101"/>
      <c r="F625" s="101"/>
      <c r="G625" s="103"/>
      <c r="H625" s="79"/>
      <c r="I625" s="104"/>
      <c r="J625" s="79"/>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0"/>
      <c r="AJ625" s="110"/>
      <c r="AK625" s="106"/>
      <c r="AL625" s="105"/>
      <c r="AM625" s="108"/>
      <c r="AN625" s="109"/>
    </row>
    <row r="626" spans="1:40" ht="15.75" customHeight="1">
      <c r="A626" s="100"/>
      <c r="B626" s="101"/>
      <c r="C626" s="102"/>
      <c r="D626" s="80"/>
      <c r="E626" s="101"/>
      <c r="F626" s="101"/>
      <c r="G626" s="103"/>
      <c r="H626" s="79"/>
      <c r="I626" s="104"/>
      <c r="J626" s="79"/>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0"/>
      <c r="AJ626" s="110"/>
      <c r="AK626" s="106"/>
      <c r="AL626" s="105"/>
      <c r="AM626" s="108"/>
      <c r="AN626" s="109"/>
    </row>
    <row r="627" spans="1:40" ht="15.75" customHeight="1">
      <c r="A627" s="100"/>
      <c r="B627" s="101"/>
      <c r="C627" s="102"/>
      <c r="D627" s="80"/>
      <c r="E627" s="101"/>
      <c r="F627" s="101"/>
      <c r="G627" s="103"/>
      <c r="H627" s="79"/>
      <c r="I627" s="104"/>
      <c r="J627" s="79"/>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0"/>
      <c r="AJ627" s="110"/>
      <c r="AK627" s="106"/>
      <c r="AL627" s="105"/>
      <c r="AM627" s="108"/>
      <c r="AN627" s="109"/>
    </row>
    <row r="628" spans="1:40" ht="15.75" customHeight="1">
      <c r="A628" s="100"/>
      <c r="B628" s="101"/>
      <c r="C628" s="102"/>
      <c r="D628" s="80"/>
      <c r="E628" s="101"/>
      <c r="F628" s="101"/>
      <c r="G628" s="103"/>
      <c r="H628" s="79"/>
      <c r="I628" s="104"/>
      <c r="J628" s="79"/>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0"/>
      <c r="AJ628" s="110"/>
      <c r="AK628" s="106"/>
      <c r="AL628" s="105"/>
      <c r="AM628" s="108"/>
      <c r="AN628" s="109"/>
    </row>
    <row r="629" spans="1:40" ht="15.75" customHeight="1">
      <c r="A629" s="100"/>
      <c r="B629" s="101"/>
      <c r="C629" s="102"/>
      <c r="D629" s="80"/>
      <c r="E629" s="101"/>
      <c r="F629" s="101"/>
      <c r="G629" s="103"/>
      <c r="H629" s="79"/>
      <c r="I629" s="104"/>
      <c r="J629" s="79"/>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0"/>
      <c r="AJ629" s="110"/>
      <c r="AK629" s="106"/>
      <c r="AL629" s="105"/>
      <c r="AM629" s="108"/>
      <c r="AN629" s="109"/>
    </row>
    <row r="630" spans="1:40" ht="15.75" customHeight="1">
      <c r="A630" s="100"/>
      <c r="B630" s="101"/>
      <c r="C630" s="102"/>
      <c r="D630" s="80"/>
      <c r="E630" s="101"/>
      <c r="F630" s="101"/>
      <c r="G630" s="103"/>
      <c r="H630" s="79"/>
      <c r="I630" s="104"/>
      <c r="J630" s="79"/>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0"/>
      <c r="AJ630" s="110"/>
      <c r="AK630" s="106"/>
      <c r="AL630" s="105"/>
      <c r="AM630" s="108"/>
      <c r="AN630" s="109"/>
    </row>
    <row r="631" spans="1:40" ht="15.75" customHeight="1">
      <c r="A631" s="100"/>
      <c r="B631" s="101"/>
      <c r="C631" s="102"/>
      <c r="D631" s="80"/>
      <c r="E631" s="101"/>
      <c r="F631" s="101"/>
      <c r="G631" s="103"/>
      <c r="H631" s="79"/>
      <c r="I631" s="104"/>
      <c r="J631" s="79"/>
      <c r="K631" s="105"/>
      <c r="L631" s="105"/>
      <c r="M631" s="105"/>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0"/>
      <c r="AJ631" s="110"/>
      <c r="AK631" s="106"/>
      <c r="AL631" s="105"/>
      <c r="AM631" s="108"/>
      <c r="AN631" s="109"/>
    </row>
    <row r="632" spans="1:40" ht="15.75" customHeight="1">
      <c r="A632" s="100"/>
      <c r="B632" s="101"/>
      <c r="C632" s="102"/>
      <c r="D632" s="80"/>
      <c r="E632" s="101"/>
      <c r="F632" s="101"/>
      <c r="G632" s="103"/>
      <c r="H632" s="79"/>
      <c r="I632" s="104"/>
      <c r="J632" s="79"/>
      <c r="K632" s="105"/>
      <c r="L632" s="105"/>
      <c r="M632" s="105"/>
      <c r="N632" s="105"/>
      <c r="O632" s="105"/>
      <c r="P632" s="105"/>
      <c r="Q632" s="105"/>
      <c r="R632" s="105"/>
      <c r="S632" s="105"/>
      <c r="T632" s="105"/>
      <c r="U632" s="105"/>
      <c r="V632" s="105"/>
      <c r="W632" s="105"/>
      <c r="X632" s="105"/>
      <c r="Y632" s="105"/>
      <c r="Z632" s="105"/>
      <c r="AA632" s="105"/>
      <c r="AB632" s="105"/>
      <c r="AC632" s="105"/>
      <c r="AD632" s="105"/>
      <c r="AE632" s="105"/>
      <c r="AF632" s="105"/>
      <c r="AG632" s="105"/>
      <c r="AH632" s="105"/>
      <c r="AI632" s="100"/>
      <c r="AJ632" s="110"/>
      <c r="AK632" s="106"/>
      <c r="AL632" s="105"/>
      <c r="AM632" s="108"/>
      <c r="AN632" s="109"/>
    </row>
    <row r="633" spans="1:40" ht="15.75" customHeight="1">
      <c r="A633" s="100"/>
      <c r="B633" s="101"/>
      <c r="C633" s="102"/>
      <c r="D633" s="80"/>
      <c r="E633" s="101"/>
      <c r="F633" s="101"/>
      <c r="G633" s="103"/>
      <c r="H633" s="79"/>
      <c r="I633" s="104"/>
      <c r="J633" s="79"/>
      <c r="K633" s="105"/>
      <c r="L633" s="105"/>
      <c r="M633" s="105"/>
      <c r="N633" s="105"/>
      <c r="O633" s="105"/>
      <c r="P633" s="105"/>
      <c r="Q633" s="105"/>
      <c r="R633" s="105"/>
      <c r="S633" s="105"/>
      <c r="T633" s="105"/>
      <c r="U633" s="105"/>
      <c r="V633" s="105"/>
      <c r="W633" s="105"/>
      <c r="X633" s="105"/>
      <c r="Y633" s="105"/>
      <c r="Z633" s="105"/>
      <c r="AA633" s="105"/>
      <c r="AB633" s="105"/>
      <c r="AC633" s="105"/>
      <c r="AD633" s="105"/>
      <c r="AE633" s="105"/>
      <c r="AF633" s="105"/>
      <c r="AG633" s="105"/>
      <c r="AH633" s="105"/>
      <c r="AI633" s="100"/>
      <c r="AJ633" s="110"/>
      <c r="AK633" s="106"/>
      <c r="AL633" s="105"/>
      <c r="AM633" s="108"/>
      <c r="AN633" s="109"/>
    </row>
    <row r="634" spans="1:40" ht="15.75" customHeight="1">
      <c r="A634" s="100"/>
      <c r="B634" s="101"/>
      <c r="C634" s="102"/>
      <c r="D634" s="80"/>
      <c r="E634" s="101"/>
      <c r="F634" s="101"/>
      <c r="G634" s="103"/>
      <c r="H634" s="79"/>
      <c r="I634" s="104"/>
      <c r="J634" s="79"/>
      <c r="K634" s="105"/>
      <c r="L634" s="105"/>
      <c r="M634" s="105"/>
      <c r="N634" s="105"/>
      <c r="O634" s="105"/>
      <c r="P634" s="105"/>
      <c r="Q634" s="105"/>
      <c r="R634" s="105"/>
      <c r="S634" s="105"/>
      <c r="T634" s="105"/>
      <c r="U634" s="105"/>
      <c r="V634" s="105"/>
      <c r="W634" s="105"/>
      <c r="X634" s="105"/>
      <c r="Y634" s="105"/>
      <c r="Z634" s="105"/>
      <c r="AA634" s="105"/>
      <c r="AB634" s="105"/>
      <c r="AC634" s="105"/>
      <c r="AD634" s="105"/>
      <c r="AE634" s="105"/>
      <c r="AF634" s="105"/>
      <c r="AG634" s="105"/>
      <c r="AH634" s="105"/>
      <c r="AI634" s="100"/>
      <c r="AJ634" s="110"/>
      <c r="AK634" s="106"/>
      <c r="AL634" s="105"/>
      <c r="AM634" s="108"/>
      <c r="AN634" s="109"/>
    </row>
    <row r="635" spans="1:40" ht="15.75" customHeight="1">
      <c r="A635" s="100"/>
      <c r="B635" s="101"/>
      <c r="C635" s="102"/>
      <c r="D635" s="80"/>
      <c r="E635" s="101"/>
      <c r="F635" s="101"/>
      <c r="G635" s="103"/>
      <c r="H635" s="79"/>
      <c r="I635" s="104"/>
      <c r="J635" s="79"/>
      <c r="K635" s="105"/>
      <c r="L635" s="105"/>
      <c r="M635" s="105"/>
      <c r="N635" s="105"/>
      <c r="O635" s="105"/>
      <c r="P635" s="105"/>
      <c r="Q635" s="105"/>
      <c r="R635" s="105"/>
      <c r="S635" s="105"/>
      <c r="T635" s="105"/>
      <c r="U635" s="105"/>
      <c r="V635" s="105"/>
      <c r="W635" s="105"/>
      <c r="X635" s="105"/>
      <c r="Y635" s="105"/>
      <c r="Z635" s="105"/>
      <c r="AA635" s="105"/>
      <c r="AB635" s="105"/>
      <c r="AC635" s="105"/>
      <c r="AD635" s="105"/>
      <c r="AE635" s="105"/>
      <c r="AF635" s="105"/>
      <c r="AG635" s="105"/>
      <c r="AH635" s="105"/>
      <c r="AI635" s="100"/>
      <c r="AJ635" s="110"/>
      <c r="AK635" s="106"/>
      <c r="AL635" s="105"/>
      <c r="AM635" s="108"/>
      <c r="AN635" s="109"/>
    </row>
    <row r="636" spans="1:40" ht="15.75" customHeight="1">
      <c r="A636" s="100"/>
      <c r="B636" s="101"/>
      <c r="C636" s="102"/>
      <c r="D636" s="80"/>
      <c r="E636" s="101"/>
      <c r="F636" s="101"/>
      <c r="G636" s="103"/>
      <c r="H636" s="79"/>
      <c r="I636" s="104"/>
      <c r="J636" s="79"/>
      <c r="K636" s="105"/>
      <c r="L636" s="105"/>
      <c r="M636" s="105"/>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0"/>
      <c r="AJ636" s="110"/>
      <c r="AK636" s="106"/>
      <c r="AL636" s="105"/>
      <c r="AM636" s="108"/>
      <c r="AN636" s="109"/>
    </row>
    <row r="637" spans="1:40" ht="15.75" customHeight="1">
      <c r="A637" s="100"/>
      <c r="B637" s="101"/>
      <c r="C637" s="102"/>
      <c r="D637" s="80"/>
      <c r="E637" s="101"/>
      <c r="F637" s="101"/>
      <c r="G637" s="103"/>
      <c r="H637" s="79"/>
      <c r="I637" s="104"/>
      <c r="J637" s="79"/>
      <c r="K637" s="105"/>
      <c r="L637" s="105"/>
      <c r="M637" s="105"/>
      <c r="N637" s="105"/>
      <c r="O637" s="105"/>
      <c r="P637" s="105"/>
      <c r="Q637" s="105"/>
      <c r="R637" s="105"/>
      <c r="S637" s="105"/>
      <c r="T637" s="105"/>
      <c r="U637" s="105"/>
      <c r="V637" s="105"/>
      <c r="W637" s="105"/>
      <c r="X637" s="105"/>
      <c r="Y637" s="105"/>
      <c r="Z637" s="105"/>
      <c r="AA637" s="105"/>
      <c r="AB637" s="105"/>
      <c r="AC637" s="105"/>
      <c r="AD637" s="105"/>
      <c r="AE637" s="105"/>
      <c r="AF637" s="105"/>
      <c r="AG637" s="105"/>
      <c r="AH637" s="105"/>
      <c r="AI637" s="100"/>
      <c r="AJ637" s="110"/>
      <c r="AK637" s="106"/>
      <c r="AL637" s="105"/>
      <c r="AM637" s="108"/>
      <c r="AN637" s="109"/>
    </row>
    <row r="638" spans="1:40" ht="15.75" customHeight="1">
      <c r="A638" s="100"/>
      <c r="B638" s="101"/>
      <c r="C638" s="102"/>
      <c r="D638" s="80"/>
      <c r="E638" s="101"/>
      <c r="F638" s="101"/>
      <c r="G638" s="103"/>
      <c r="H638" s="79"/>
      <c r="I638" s="104"/>
      <c r="J638" s="79"/>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0"/>
      <c r="AJ638" s="110"/>
      <c r="AK638" s="106"/>
      <c r="AL638" s="105"/>
      <c r="AM638" s="108"/>
      <c r="AN638" s="109"/>
    </row>
    <row r="639" spans="1:40" ht="15.75" customHeight="1">
      <c r="A639" s="100"/>
      <c r="B639" s="101"/>
      <c r="C639" s="102"/>
      <c r="D639" s="80"/>
      <c r="E639" s="101"/>
      <c r="F639" s="101"/>
      <c r="G639" s="103"/>
      <c r="H639" s="79"/>
      <c r="I639" s="104"/>
      <c r="J639" s="79"/>
      <c r="K639" s="105"/>
      <c r="L639" s="105"/>
      <c r="M639" s="105"/>
      <c r="N639" s="105"/>
      <c r="O639" s="105"/>
      <c r="P639" s="105"/>
      <c r="Q639" s="105"/>
      <c r="R639" s="105"/>
      <c r="S639" s="105"/>
      <c r="T639" s="105"/>
      <c r="U639" s="105"/>
      <c r="V639" s="105"/>
      <c r="W639" s="105"/>
      <c r="X639" s="105"/>
      <c r="Y639" s="105"/>
      <c r="Z639" s="105"/>
      <c r="AA639" s="105"/>
      <c r="AB639" s="105"/>
      <c r="AC639" s="105"/>
      <c r="AD639" s="105"/>
      <c r="AE639" s="105"/>
      <c r="AF639" s="105"/>
      <c r="AG639" s="105"/>
      <c r="AH639" s="105"/>
      <c r="AI639" s="100"/>
      <c r="AJ639" s="110"/>
      <c r="AK639" s="106"/>
      <c r="AL639" s="105"/>
      <c r="AM639" s="108"/>
      <c r="AN639" s="109"/>
    </row>
    <row r="640" spans="1:40" ht="15.75" customHeight="1">
      <c r="A640" s="100"/>
      <c r="B640" s="101"/>
      <c r="C640" s="102"/>
      <c r="D640" s="80"/>
      <c r="E640" s="101"/>
      <c r="F640" s="101"/>
      <c r="G640" s="103"/>
      <c r="H640" s="79"/>
      <c r="I640" s="104"/>
      <c r="J640" s="79"/>
      <c r="K640" s="105"/>
      <c r="L640" s="105"/>
      <c r="M640" s="105"/>
      <c r="N640" s="105"/>
      <c r="O640" s="105"/>
      <c r="P640" s="105"/>
      <c r="Q640" s="105"/>
      <c r="R640" s="105"/>
      <c r="S640" s="105"/>
      <c r="T640" s="105"/>
      <c r="U640" s="105"/>
      <c r="V640" s="105"/>
      <c r="W640" s="105"/>
      <c r="X640" s="105"/>
      <c r="Y640" s="105"/>
      <c r="Z640" s="105"/>
      <c r="AA640" s="105"/>
      <c r="AB640" s="105"/>
      <c r="AC640" s="105"/>
      <c r="AD640" s="105"/>
      <c r="AE640" s="105"/>
      <c r="AF640" s="105"/>
      <c r="AG640" s="105"/>
      <c r="AH640" s="105"/>
      <c r="AI640" s="100"/>
      <c r="AJ640" s="110"/>
      <c r="AK640" s="106"/>
      <c r="AL640" s="105"/>
      <c r="AM640" s="108"/>
      <c r="AN640" s="109"/>
    </row>
    <row r="641" spans="1:40" ht="15.75" customHeight="1">
      <c r="A641" s="100"/>
      <c r="B641" s="101"/>
      <c r="C641" s="102"/>
      <c r="D641" s="80"/>
      <c r="E641" s="101"/>
      <c r="F641" s="101"/>
      <c r="G641" s="103"/>
      <c r="H641" s="79"/>
      <c r="I641" s="104"/>
      <c r="J641" s="79"/>
      <c r="K641" s="105"/>
      <c r="L641" s="105"/>
      <c r="M641" s="105"/>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0"/>
      <c r="AJ641" s="110"/>
      <c r="AK641" s="106"/>
      <c r="AL641" s="105"/>
      <c r="AM641" s="108"/>
      <c r="AN641" s="109"/>
    </row>
    <row r="642" spans="1:40" ht="15.75" customHeight="1">
      <c r="A642" s="100"/>
      <c r="B642" s="101"/>
      <c r="C642" s="102"/>
      <c r="D642" s="80"/>
      <c r="E642" s="101"/>
      <c r="F642" s="101"/>
      <c r="G642" s="103"/>
      <c r="H642" s="79"/>
      <c r="I642" s="104"/>
      <c r="J642" s="79"/>
      <c r="K642" s="105"/>
      <c r="L642" s="105"/>
      <c r="M642" s="105"/>
      <c r="N642" s="105"/>
      <c r="O642" s="105"/>
      <c r="P642" s="105"/>
      <c r="Q642" s="105"/>
      <c r="R642" s="105"/>
      <c r="S642" s="105"/>
      <c r="T642" s="105"/>
      <c r="U642" s="105"/>
      <c r="V642" s="105"/>
      <c r="W642" s="105"/>
      <c r="X642" s="105"/>
      <c r="Y642" s="105"/>
      <c r="Z642" s="105"/>
      <c r="AA642" s="105"/>
      <c r="AB642" s="105"/>
      <c r="AC642" s="105"/>
      <c r="AD642" s="105"/>
      <c r="AE642" s="105"/>
      <c r="AF642" s="105"/>
      <c r="AG642" s="105"/>
      <c r="AH642" s="105"/>
      <c r="AI642" s="100"/>
      <c r="AJ642" s="110"/>
      <c r="AK642" s="106"/>
      <c r="AL642" s="105"/>
      <c r="AM642" s="108"/>
      <c r="AN642" s="109"/>
    </row>
    <row r="643" spans="1:40" ht="15.75" customHeight="1">
      <c r="A643" s="100"/>
      <c r="B643" s="101"/>
      <c r="C643" s="102"/>
      <c r="D643" s="80"/>
      <c r="E643" s="101"/>
      <c r="F643" s="101"/>
      <c r="G643" s="103"/>
      <c r="H643" s="79"/>
      <c r="I643" s="104"/>
      <c r="J643" s="79"/>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0"/>
      <c r="AJ643" s="110"/>
      <c r="AK643" s="106"/>
      <c r="AL643" s="105"/>
      <c r="AM643" s="108"/>
      <c r="AN643" s="109"/>
    </row>
    <row r="644" spans="1:40" ht="15.75" customHeight="1">
      <c r="A644" s="100"/>
      <c r="B644" s="101"/>
      <c r="C644" s="102"/>
      <c r="D644" s="80"/>
      <c r="E644" s="101"/>
      <c r="F644" s="101"/>
      <c r="G644" s="103"/>
      <c r="H644" s="79"/>
      <c r="I644" s="104"/>
      <c r="J644" s="79"/>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0"/>
      <c r="AJ644" s="110"/>
      <c r="AK644" s="106"/>
      <c r="AL644" s="105"/>
      <c r="AM644" s="108"/>
      <c r="AN644" s="109"/>
    </row>
    <row r="645" spans="1:40" ht="15.75" customHeight="1">
      <c r="A645" s="100"/>
      <c r="B645" s="101"/>
      <c r="C645" s="102"/>
      <c r="D645" s="80"/>
      <c r="E645" s="101"/>
      <c r="F645" s="101"/>
      <c r="G645" s="103"/>
      <c r="H645" s="79"/>
      <c r="I645" s="104"/>
      <c r="J645" s="79"/>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0"/>
      <c r="AJ645" s="110"/>
      <c r="AK645" s="106"/>
      <c r="AL645" s="105"/>
      <c r="AM645" s="108"/>
      <c r="AN645" s="109"/>
    </row>
    <row r="646" spans="1:40" ht="15.75" customHeight="1">
      <c r="A646" s="100"/>
      <c r="B646" s="101"/>
      <c r="C646" s="102"/>
      <c r="D646" s="80"/>
      <c r="E646" s="101"/>
      <c r="F646" s="101"/>
      <c r="G646" s="103"/>
      <c r="H646" s="79"/>
      <c r="I646" s="104"/>
      <c r="J646" s="79"/>
      <c r="K646" s="105"/>
      <c r="L646" s="105"/>
      <c r="M646" s="105"/>
      <c r="N646" s="105"/>
      <c r="O646" s="105"/>
      <c r="P646" s="105"/>
      <c r="Q646" s="105"/>
      <c r="R646" s="105"/>
      <c r="S646" s="105"/>
      <c r="T646" s="105"/>
      <c r="U646" s="105"/>
      <c r="V646" s="105"/>
      <c r="W646" s="105"/>
      <c r="X646" s="105"/>
      <c r="Y646" s="105"/>
      <c r="Z646" s="105"/>
      <c r="AA646" s="105"/>
      <c r="AB646" s="105"/>
      <c r="AC646" s="105"/>
      <c r="AD646" s="105"/>
      <c r="AE646" s="105"/>
      <c r="AF646" s="105"/>
      <c r="AG646" s="105"/>
      <c r="AH646" s="105"/>
      <c r="AI646" s="100"/>
      <c r="AJ646" s="110"/>
      <c r="AK646" s="106"/>
      <c r="AL646" s="105"/>
      <c r="AM646" s="108"/>
      <c r="AN646" s="109"/>
    </row>
    <row r="647" spans="1:40" ht="15.75" customHeight="1">
      <c r="A647" s="100"/>
      <c r="B647" s="101"/>
      <c r="C647" s="102"/>
      <c r="D647" s="80"/>
      <c r="E647" s="101"/>
      <c r="F647" s="101"/>
      <c r="G647" s="103"/>
      <c r="H647" s="79"/>
      <c r="I647" s="104"/>
      <c r="J647" s="79"/>
      <c r="K647" s="105"/>
      <c r="L647" s="105"/>
      <c r="M647" s="105"/>
      <c r="N647" s="105"/>
      <c r="O647" s="105"/>
      <c r="P647" s="105"/>
      <c r="Q647" s="105"/>
      <c r="R647" s="105"/>
      <c r="S647" s="105"/>
      <c r="T647" s="105"/>
      <c r="U647" s="105"/>
      <c r="V647" s="105"/>
      <c r="W647" s="105"/>
      <c r="X647" s="105"/>
      <c r="Y647" s="105"/>
      <c r="Z647" s="105"/>
      <c r="AA647" s="105"/>
      <c r="AB647" s="105"/>
      <c r="AC647" s="105"/>
      <c r="AD647" s="105"/>
      <c r="AE647" s="105"/>
      <c r="AF647" s="105"/>
      <c r="AG647" s="105"/>
      <c r="AH647" s="105"/>
      <c r="AI647" s="100"/>
      <c r="AJ647" s="110"/>
      <c r="AK647" s="106"/>
      <c r="AL647" s="105"/>
      <c r="AM647" s="108"/>
      <c r="AN647" s="109"/>
    </row>
    <row r="648" spans="1:40" ht="15.75" customHeight="1">
      <c r="A648" s="100"/>
      <c r="B648" s="101"/>
      <c r="C648" s="102"/>
      <c r="D648" s="80"/>
      <c r="E648" s="101"/>
      <c r="F648" s="101"/>
      <c r="G648" s="103"/>
      <c r="H648" s="79"/>
      <c r="I648" s="104"/>
      <c r="J648" s="79"/>
      <c r="K648" s="105"/>
      <c r="L648" s="105"/>
      <c r="M648" s="105"/>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0"/>
      <c r="AJ648" s="110"/>
      <c r="AK648" s="106"/>
      <c r="AL648" s="105"/>
      <c r="AM648" s="108"/>
      <c r="AN648" s="109"/>
    </row>
    <row r="649" spans="1:40" ht="15.75" customHeight="1">
      <c r="A649" s="100"/>
      <c r="B649" s="101"/>
      <c r="C649" s="102"/>
      <c r="D649" s="80"/>
      <c r="E649" s="101"/>
      <c r="F649" s="101"/>
      <c r="G649" s="103"/>
      <c r="H649" s="79"/>
      <c r="I649" s="104"/>
      <c r="J649" s="79"/>
      <c r="K649" s="105"/>
      <c r="L649" s="105"/>
      <c r="M649" s="105"/>
      <c r="N649" s="105"/>
      <c r="O649" s="105"/>
      <c r="P649" s="105"/>
      <c r="Q649" s="105"/>
      <c r="R649" s="105"/>
      <c r="S649" s="105"/>
      <c r="T649" s="105"/>
      <c r="U649" s="105"/>
      <c r="V649" s="105"/>
      <c r="W649" s="105"/>
      <c r="X649" s="105"/>
      <c r="Y649" s="105"/>
      <c r="Z649" s="105"/>
      <c r="AA649" s="105"/>
      <c r="AB649" s="105"/>
      <c r="AC649" s="105"/>
      <c r="AD649" s="105"/>
      <c r="AE649" s="105"/>
      <c r="AF649" s="105"/>
      <c r="AG649" s="105"/>
      <c r="AH649" s="105"/>
      <c r="AI649" s="100"/>
      <c r="AJ649" s="110"/>
      <c r="AK649" s="106"/>
      <c r="AL649" s="105"/>
      <c r="AM649" s="108"/>
      <c r="AN649" s="109"/>
    </row>
    <row r="650" spans="1:40" ht="15.75" customHeight="1">
      <c r="A650" s="100"/>
      <c r="B650" s="101"/>
      <c r="C650" s="102"/>
      <c r="D650" s="80"/>
      <c r="E650" s="101"/>
      <c r="F650" s="101"/>
      <c r="G650" s="103"/>
      <c r="H650" s="79"/>
      <c r="I650" s="104"/>
      <c r="J650" s="79"/>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0"/>
      <c r="AJ650" s="110"/>
      <c r="AK650" s="106"/>
      <c r="AL650" s="105"/>
      <c r="AM650" s="108"/>
      <c r="AN650" s="109"/>
    </row>
    <row r="651" spans="1:40" ht="15.75" customHeight="1">
      <c r="A651" s="100"/>
      <c r="B651" s="101"/>
      <c r="C651" s="102"/>
      <c r="D651" s="80"/>
      <c r="E651" s="101"/>
      <c r="F651" s="101"/>
      <c r="G651" s="103"/>
      <c r="H651" s="79"/>
      <c r="I651" s="104"/>
      <c r="J651" s="79"/>
      <c r="K651" s="105"/>
      <c r="L651" s="105"/>
      <c r="M651" s="105"/>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0"/>
      <c r="AJ651" s="110"/>
      <c r="AK651" s="106"/>
      <c r="AL651" s="105"/>
      <c r="AM651" s="108"/>
      <c r="AN651" s="109"/>
    </row>
    <row r="652" spans="1:40" ht="15.75" customHeight="1">
      <c r="A652" s="100"/>
      <c r="B652" s="101"/>
      <c r="C652" s="102"/>
      <c r="D652" s="80"/>
      <c r="E652" s="101"/>
      <c r="F652" s="101"/>
      <c r="G652" s="103"/>
      <c r="H652" s="79"/>
      <c r="I652" s="104"/>
      <c r="J652" s="79"/>
      <c r="K652" s="105"/>
      <c r="L652" s="105"/>
      <c r="M652" s="105"/>
      <c r="N652" s="105"/>
      <c r="O652" s="105"/>
      <c r="P652" s="105"/>
      <c r="Q652" s="105"/>
      <c r="R652" s="105"/>
      <c r="S652" s="105"/>
      <c r="T652" s="105"/>
      <c r="U652" s="105"/>
      <c r="V652" s="105"/>
      <c r="W652" s="105"/>
      <c r="X652" s="105"/>
      <c r="Y652" s="105"/>
      <c r="Z652" s="105"/>
      <c r="AA652" s="105"/>
      <c r="AB652" s="105"/>
      <c r="AC652" s="105"/>
      <c r="AD652" s="105"/>
      <c r="AE652" s="105"/>
      <c r="AF652" s="105"/>
      <c r="AG652" s="105"/>
      <c r="AH652" s="105"/>
      <c r="AI652" s="100"/>
      <c r="AJ652" s="110"/>
      <c r="AK652" s="106"/>
      <c r="AL652" s="105"/>
      <c r="AM652" s="108"/>
      <c r="AN652" s="109"/>
    </row>
    <row r="653" spans="1:40" ht="15.75" customHeight="1">
      <c r="A653" s="100"/>
      <c r="B653" s="101"/>
      <c r="C653" s="102"/>
      <c r="D653" s="80"/>
      <c r="E653" s="101"/>
      <c r="F653" s="101"/>
      <c r="G653" s="103"/>
      <c r="H653" s="79"/>
      <c r="I653" s="104"/>
      <c r="J653" s="79"/>
      <c r="K653" s="105"/>
      <c r="L653" s="105"/>
      <c r="M653" s="105"/>
      <c r="N653" s="105"/>
      <c r="O653" s="105"/>
      <c r="P653" s="105"/>
      <c r="Q653" s="105"/>
      <c r="R653" s="105"/>
      <c r="S653" s="105"/>
      <c r="T653" s="105"/>
      <c r="U653" s="105"/>
      <c r="V653" s="105"/>
      <c r="W653" s="105"/>
      <c r="X653" s="105"/>
      <c r="Y653" s="105"/>
      <c r="Z653" s="105"/>
      <c r="AA653" s="105"/>
      <c r="AB653" s="105"/>
      <c r="AC653" s="105"/>
      <c r="AD653" s="105"/>
      <c r="AE653" s="105"/>
      <c r="AF653" s="105"/>
      <c r="AG653" s="105"/>
      <c r="AH653" s="105"/>
      <c r="AI653" s="100"/>
      <c r="AJ653" s="110"/>
      <c r="AK653" s="106"/>
      <c r="AL653" s="105"/>
      <c r="AM653" s="108"/>
      <c r="AN653" s="109"/>
    </row>
    <row r="654" spans="1:40" ht="15.75" customHeight="1">
      <c r="A654" s="100"/>
      <c r="B654" s="101"/>
      <c r="C654" s="102"/>
      <c r="D654" s="80"/>
      <c r="E654" s="101"/>
      <c r="F654" s="101"/>
      <c r="G654" s="103"/>
      <c r="H654" s="79"/>
      <c r="I654" s="104"/>
      <c r="J654" s="79"/>
      <c r="K654" s="105"/>
      <c r="L654" s="105"/>
      <c r="M654" s="105"/>
      <c r="N654" s="105"/>
      <c r="O654" s="105"/>
      <c r="P654" s="105"/>
      <c r="Q654" s="105"/>
      <c r="R654" s="105"/>
      <c r="S654" s="105"/>
      <c r="T654" s="105"/>
      <c r="U654" s="105"/>
      <c r="V654" s="105"/>
      <c r="W654" s="105"/>
      <c r="X654" s="105"/>
      <c r="Y654" s="105"/>
      <c r="Z654" s="105"/>
      <c r="AA654" s="105"/>
      <c r="AB654" s="105"/>
      <c r="AC654" s="105"/>
      <c r="AD654" s="105"/>
      <c r="AE654" s="105"/>
      <c r="AF654" s="105"/>
      <c r="AG654" s="105"/>
      <c r="AH654" s="105"/>
      <c r="AI654" s="100"/>
      <c r="AJ654" s="110"/>
      <c r="AK654" s="106"/>
      <c r="AL654" s="105"/>
      <c r="AM654" s="108"/>
      <c r="AN654" s="109"/>
    </row>
    <row r="655" spans="1:40" ht="15.75" customHeight="1">
      <c r="A655" s="100"/>
      <c r="B655" s="101"/>
      <c r="C655" s="102"/>
      <c r="D655" s="80"/>
      <c r="E655" s="101"/>
      <c r="F655" s="101"/>
      <c r="G655" s="103"/>
      <c r="H655" s="79"/>
      <c r="I655" s="104"/>
      <c r="J655" s="79"/>
      <c r="K655" s="105"/>
      <c r="L655" s="105"/>
      <c r="M655" s="105"/>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0"/>
      <c r="AJ655" s="110"/>
      <c r="AK655" s="106"/>
      <c r="AL655" s="105"/>
      <c r="AM655" s="108"/>
      <c r="AN655" s="109"/>
    </row>
    <row r="656" spans="1:40" ht="15.75" customHeight="1">
      <c r="A656" s="100"/>
      <c r="B656" s="101"/>
      <c r="C656" s="102"/>
      <c r="D656" s="80"/>
      <c r="E656" s="101"/>
      <c r="F656" s="101"/>
      <c r="G656" s="103"/>
      <c r="H656" s="79"/>
      <c r="I656" s="104"/>
      <c r="J656" s="79"/>
      <c r="K656" s="105"/>
      <c r="L656" s="105"/>
      <c r="M656" s="105"/>
      <c r="N656" s="105"/>
      <c r="O656" s="105"/>
      <c r="P656" s="105"/>
      <c r="Q656" s="105"/>
      <c r="R656" s="105"/>
      <c r="S656" s="105"/>
      <c r="T656" s="105"/>
      <c r="U656" s="105"/>
      <c r="V656" s="105"/>
      <c r="W656" s="105"/>
      <c r="X656" s="105"/>
      <c r="Y656" s="105"/>
      <c r="Z656" s="105"/>
      <c r="AA656" s="105"/>
      <c r="AB656" s="105"/>
      <c r="AC656" s="105"/>
      <c r="AD656" s="105"/>
      <c r="AE656" s="105"/>
      <c r="AF656" s="105"/>
      <c r="AG656" s="105"/>
      <c r="AH656" s="105"/>
      <c r="AI656" s="100"/>
      <c r="AJ656" s="110"/>
      <c r="AK656" s="106"/>
      <c r="AL656" s="105"/>
      <c r="AM656" s="108"/>
      <c r="AN656" s="109"/>
    </row>
    <row r="657" spans="1:40" ht="15.75" customHeight="1">
      <c r="A657" s="100"/>
      <c r="B657" s="101"/>
      <c r="C657" s="102"/>
      <c r="D657" s="80"/>
      <c r="E657" s="101"/>
      <c r="F657" s="101"/>
      <c r="G657" s="103"/>
      <c r="H657" s="79"/>
      <c r="I657" s="104"/>
      <c r="J657" s="79"/>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0"/>
      <c r="AJ657" s="110"/>
      <c r="AK657" s="106"/>
      <c r="AL657" s="105"/>
      <c r="AM657" s="108"/>
      <c r="AN657" s="109"/>
    </row>
    <row r="658" spans="1:40" ht="15.75" customHeight="1">
      <c r="A658" s="100"/>
      <c r="B658" s="101"/>
      <c r="C658" s="102"/>
      <c r="D658" s="80"/>
      <c r="E658" s="101"/>
      <c r="F658" s="101"/>
      <c r="G658" s="103"/>
      <c r="H658" s="79"/>
      <c r="I658" s="104"/>
      <c r="J658" s="79"/>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0"/>
      <c r="AJ658" s="110"/>
      <c r="AK658" s="106"/>
      <c r="AL658" s="105"/>
      <c r="AM658" s="108"/>
      <c r="AN658" s="109"/>
    </row>
    <row r="659" spans="1:40" ht="15.75" customHeight="1">
      <c r="A659" s="100"/>
      <c r="B659" s="101"/>
      <c r="C659" s="102"/>
      <c r="D659" s="80"/>
      <c r="E659" s="101"/>
      <c r="F659" s="101"/>
      <c r="G659" s="103"/>
      <c r="H659" s="79"/>
      <c r="I659" s="104"/>
      <c r="J659" s="79"/>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0"/>
      <c r="AJ659" s="110"/>
      <c r="AK659" s="106"/>
      <c r="AL659" s="105"/>
      <c r="AM659" s="108"/>
      <c r="AN659" s="109"/>
    </row>
    <row r="660" spans="1:40" ht="15.75" customHeight="1">
      <c r="A660" s="100"/>
      <c r="B660" s="101"/>
      <c r="C660" s="102"/>
      <c r="D660" s="80"/>
      <c r="E660" s="101"/>
      <c r="F660" s="101"/>
      <c r="G660" s="103"/>
      <c r="H660" s="79"/>
      <c r="I660" s="104"/>
      <c r="J660" s="79"/>
      <c r="K660" s="105"/>
      <c r="L660" s="105"/>
      <c r="M660" s="105"/>
      <c r="N660" s="105"/>
      <c r="O660" s="105"/>
      <c r="P660" s="105"/>
      <c r="Q660" s="105"/>
      <c r="R660" s="105"/>
      <c r="S660" s="105"/>
      <c r="T660" s="105"/>
      <c r="U660" s="105"/>
      <c r="V660" s="105"/>
      <c r="W660" s="105"/>
      <c r="X660" s="105"/>
      <c r="Y660" s="105"/>
      <c r="Z660" s="105"/>
      <c r="AA660" s="105"/>
      <c r="AB660" s="105"/>
      <c r="AC660" s="105"/>
      <c r="AD660" s="105"/>
      <c r="AE660" s="105"/>
      <c r="AF660" s="105"/>
      <c r="AG660" s="105"/>
      <c r="AH660" s="105"/>
      <c r="AI660" s="100"/>
      <c r="AJ660" s="110"/>
      <c r="AK660" s="106"/>
      <c r="AL660" s="105"/>
      <c r="AM660" s="108"/>
      <c r="AN660" s="109"/>
    </row>
    <row r="661" spans="1:40" ht="15.75" customHeight="1">
      <c r="A661" s="100"/>
      <c r="B661" s="101"/>
      <c r="C661" s="102"/>
      <c r="D661" s="80"/>
      <c r="E661" s="101"/>
      <c r="F661" s="101"/>
      <c r="G661" s="103"/>
      <c r="H661" s="79"/>
      <c r="I661" s="104"/>
      <c r="J661" s="79"/>
      <c r="K661" s="105"/>
      <c r="L661" s="105"/>
      <c r="M661" s="105"/>
      <c r="N661" s="105"/>
      <c r="O661" s="105"/>
      <c r="P661" s="105"/>
      <c r="Q661" s="105"/>
      <c r="R661" s="105"/>
      <c r="S661" s="105"/>
      <c r="T661" s="105"/>
      <c r="U661" s="105"/>
      <c r="V661" s="105"/>
      <c r="W661" s="105"/>
      <c r="X661" s="105"/>
      <c r="Y661" s="105"/>
      <c r="Z661" s="105"/>
      <c r="AA661" s="105"/>
      <c r="AB661" s="105"/>
      <c r="AC661" s="105"/>
      <c r="AD661" s="105"/>
      <c r="AE661" s="105"/>
      <c r="AF661" s="105"/>
      <c r="AG661" s="105"/>
      <c r="AH661" s="105"/>
      <c r="AI661" s="100"/>
      <c r="AJ661" s="110"/>
      <c r="AK661" s="106"/>
      <c r="AL661" s="105"/>
      <c r="AM661" s="108"/>
      <c r="AN661" s="109"/>
    </row>
    <row r="662" spans="1:40" ht="15.75" customHeight="1">
      <c r="A662" s="100"/>
      <c r="B662" s="101"/>
      <c r="C662" s="102"/>
      <c r="D662" s="80"/>
      <c r="E662" s="101"/>
      <c r="F662" s="101"/>
      <c r="G662" s="103"/>
      <c r="H662" s="79"/>
      <c r="I662" s="104"/>
      <c r="J662" s="79"/>
      <c r="K662" s="105"/>
      <c r="L662" s="105"/>
      <c r="M662" s="105"/>
      <c r="N662" s="105"/>
      <c r="O662" s="105"/>
      <c r="P662" s="105"/>
      <c r="Q662" s="105"/>
      <c r="R662" s="105"/>
      <c r="S662" s="105"/>
      <c r="T662" s="105"/>
      <c r="U662" s="105"/>
      <c r="V662" s="105"/>
      <c r="W662" s="105"/>
      <c r="X662" s="105"/>
      <c r="Y662" s="105"/>
      <c r="Z662" s="105"/>
      <c r="AA662" s="105"/>
      <c r="AB662" s="105"/>
      <c r="AC662" s="105"/>
      <c r="AD662" s="105"/>
      <c r="AE662" s="105"/>
      <c r="AF662" s="105"/>
      <c r="AG662" s="105"/>
      <c r="AH662" s="105"/>
      <c r="AI662" s="100"/>
      <c r="AJ662" s="110"/>
      <c r="AK662" s="106"/>
      <c r="AL662" s="105"/>
      <c r="AM662" s="108"/>
      <c r="AN662" s="109"/>
    </row>
    <row r="663" spans="1:40" ht="15.75" customHeight="1">
      <c r="A663" s="100"/>
      <c r="B663" s="101"/>
      <c r="C663" s="102"/>
      <c r="D663" s="80"/>
      <c r="E663" s="101"/>
      <c r="F663" s="101"/>
      <c r="G663" s="103"/>
      <c r="H663" s="79"/>
      <c r="I663" s="104"/>
      <c r="J663" s="79"/>
      <c r="K663" s="105"/>
      <c r="L663" s="105"/>
      <c r="M663" s="105"/>
      <c r="N663" s="105"/>
      <c r="O663" s="105"/>
      <c r="P663" s="105"/>
      <c r="Q663" s="105"/>
      <c r="R663" s="105"/>
      <c r="S663" s="105"/>
      <c r="T663" s="105"/>
      <c r="U663" s="105"/>
      <c r="V663" s="105"/>
      <c r="W663" s="105"/>
      <c r="X663" s="105"/>
      <c r="Y663" s="105"/>
      <c r="Z663" s="105"/>
      <c r="AA663" s="105"/>
      <c r="AB663" s="105"/>
      <c r="AC663" s="105"/>
      <c r="AD663" s="105"/>
      <c r="AE663" s="105"/>
      <c r="AF663" s="105"/>
      <c r="AG663" s="105"/>
      <c r="AH663" s="105"/>
      <c r="AI663" s="100"/>
      <c r="AJ663" s="110"/>
      <c r="AK663" s="106"/>
      <c r="AL663" s="105"/>
      <c r="AM663" s="108"/>
      <c r="AN663" s="109"/>
    </row>
    <row r="664" spans="1:40" ht="15.75" customHeight="1">
      <c r="A664" s="100"/>
      <c r="B664" s="101"/>
      <c r="C664" s="102"/>
      <c r="D664" s="80"/>
      <c r="E664" s="101"/>
      <c r="F664" s="101"/>
      <c r="G664" s="103"/>
      <c r="H664" s="79"/>
      <c r="I664" s="104"/>
      <c r="J664" s="79"/>
      <c r="K664" s="105"/>
      <c r="L664" s="105"/>
      <c r="M664" s="105"/>
      <c r="N664" s="105"/>
      <c r="O664" s="105"/>
      <c r="P664" s="105"/>
      <c r="Q664" s="105"/>
      <c r="R664" s="105"/>
      <c r="S664" s="105"/>
      <c r="T664" s="105"/>
      <c r="U664" s="105"/>
      <c r="V664" s="105"/>
      <c r="W664" s="105"/>
      <c r="X664" s="105"/>
      <c r="Y664" s="105"/>
      <c r="Z664" s="105"/>
      <c r="AA664" s="105"/>
      <c r="AB664" s="105"/>
      <c r="AC664" s="105"/>
      <c r="AD664" s="105"/>
      <c r="AE664" s="105"/>
      <c r="AF664" s="105"/>
      <c r="AG664" s="105"/>
      <c r="AH664" s="105"/>
      <c r="AI664" s="100"/>
      <c r="AJ664" s="110"/>
      <c r="AK664" s="106"/>
      <c r="AL664" s="105"/>
      <c r="AM664" s="108"/>
      <c r="AN664" s="109"/>
    </row>
    <row r="665" spans="1:40" ht="15.75" customHeight="1">
      <c r="A665" s="100"/>
      <c r="B665" s="101"/>
      <c r="C665" s="102"/>
      <c r="D665" s="80"/>
      <c r="E665" s="101"/>
      <c r="F665" s="101"/>
      <c r="G665" s="103"/>
      <c r="H665" s="79"/>
      <c r="I665" s="104"/>
      <c r="J665" s="79"/>
      <c r="K665" s="105"/>
      <c r="L665" s="105"/>
      <c r="M665" s="105"/>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0"/>
      <c r="AJ665" s="110"/>
      <c r="AK665" s="106"/>
      <c r="AL665" s="105"/>
      <c r="AM665" s="108"/>
      <c r="AN665" s="109"/>
    </row>
    <row r="666" spans="1:40" ht="15.75" customHeight="1">
      <c r="A666" s="100"/>
      <c r="B666" s="101"/>
      <c r="C666" s="102"/>
      <c r="D666" s="80"/>
      <c r="E666" s="101"/>
      <c r="F666" s="101"/>
      <c r="G666" s="103"/>
      <c r="H666" s="79"/>
      <c r="I666" s="104"/>
      <c r="J666" s="79"/>
      <c r="K666" s="105"/>
      <c r="L666" s="105"/>
      <c r="M666" s="105"/>
      <c r="N666" s="105"/>
      <c r="O666" s="105"/>
      <c r="P666" s="105"/>
      <c r="Q666" s="105"/>
      <c r="R666" s="105"/>
      <c r="S666" s="105"/>
      <c r="T666" s="105"/>
      <c r="U666" s="105"/>
      <c r="V666" s="105"/>
      <c r="W666" s="105"/>
      <c r="X666" s="105"/>
      <c r="Y666" s="105"/>
      <c r="Z666" s="105"/>
      <c r="AA666" s="105"/>
      <c r="AB666" s="105"/>
      <c r="AC666" s="105"/>
      <c r="AD666" s="105"/>
      <c r="AE666" s="105"/>
      <c r="AF666" s="105"/>
      <c r="AG666" s="105"/>
      <c r="AH666" s="105"/>
      <c r="AI666" s="100"/>
      <c r="AJ666" s="110"/>
      <c r="AK666" s="106"/>
      <c r="AL666" s="105"/>
      <c r="AM666" s="108"/>
      <c r="AN666" s="109"/>
    </row>
    <row r="667" spans="1:40" ht="15.75" customHeight="1">
      <c r="A667" s="100"/>
      <c r="B667" s="101"/>
      <c r="C667" s="102"/>
      <c r="D667" s="80"/>
      <c r="E667" s="101"/>
      <c r="F667" s="101"/>
      <c r="G667" s="103"/>
      <c r="H667" s="79"/>
      <c r="I667" s="104"/>
      <c r="J667" s="79"/>
      <c r="K667" s="105"/>
      <c r="L667" s="105"/>
      <c r="M667" s="105"/>
      <c r="N667" s="105"/>
      <c r="O667" s="105"/>
      <c r="P667" s="105"/>
      <c r="Q667" s="105"/>
      <c r="R667" s="105"/>
      <c r="S667" s="105"/>
      <c r="T667" s="105"/>
      <c r="U667" s="105"/>
      <c r="V667" s="105"/>
      <c r="W667" s="105"/>
      <c r="X667" s="105"/>
      <c r="Y667" s="105"/>
      <c r="Z667" s="105"/>
      <c r="AA667" s="105"/>
      <c r="AB667" s="105"/>
      <c r="AC667" s="105"/>
      <c r="AD667" s="105"/>
      <c r="AE667" s="105"/>
      <c r="AF667" s="105"/>
      <c r="AG667" s="105"/>
      <c r="AH667" s="105"/>
      <c r="AI667" s="100"/>
      <c r="AJ667" s="110"/>
      <c r="AK667" s="106"/>
      <c r="AL667" s="105"/>
      <c r="AM667" s="108"/>
      <c r="AN667" s="109"/>
    </row>
    <row r="668" spans="1:40" ht="15.75" customHeight="1">
      <c r="A668" s="100"/>
      <c r="B668" s="101"/>
      <c r="C668" s="102"/>
      <c r="D668" s="80"/>
      <c r="E668" s="101"/>
      <c r="F668" s="101"/>
      <c r="G668" s="103"/>
      <c r="H668" s="79"/>
      <c r="I668" s="104"/>
      <c r="J668" s="79"/>
      <c r="K668" s="105"/>
      <c r="L668" s="105"/>
      <c r="M668" s="105"/>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0"/>
      <c r="AJ668" s="110"/>
      <c r="AK668" s="106"/>
      <c r="AL668" s="105"/>
      <c r="AM668" s="108"/>
      <c r="AN668" s="109"/>
    </row>
    <row r="669" spans="1:40" ht="15.75" customHeight="1">
      <c r="A669" s="100"/>
      <c r="B669" s="101"/>
      <c r="C669" s="102"/>
      <c r="D669" s="80"/>
      <c r="E669" s="101"/>
      <c r="F669" s="101"/>
      <c r="G669" s="103"/>
      <c r="H669" s="79"/>
      <c r="I669" s="104"/>
      <c r="J669" s="79"/>
      <c r="K669" s="105"/>
      <c r="L669" s="105"/>
      <c r="M669" s="105"/>
      <c r="N669" s="105"/>
      <c r="O669" s="105"/>
      <c r="P669" s="105"/>
      <c r="Q669" s="105"/>
      <c r="R669" s="105"/>
      <c r="S669" s="105"/>
      <c r="T669" s="105"/>
      <c r="U669" s="105"/>
      <c r="V669" s="105"/>
      <c r="W669" s="105"/>
      <c r="X669" s="105"/>
      <c r="Y669" s="105"/>
      <c r="Z669" s="105"/>
      <c r="AA669" s="105"/>
      <c r="AB669" s="105"/>
      <c r="AC669" s="105"/>
      <c r="AD669" s="105"/>
      <c r="AE669" s="105"/>
      <c r="AF669" s="105"/>
      <c r="AG669" s="105"/>
      <c r="AH669" s="105"/>
      <c r="AI669" s="100"/>
      <c r="AJ669" s="110"/>
      <c r="AK669" s="106"/>
      <c r="AL669" s="105"/>
      <c r="AM669" s="108"/>
      <c r="AN669" s="109"/>
    </row>
    <row r="670" spans="1:40" ht="15.75" customHeight="1">
      <c r="A670" s="100"/>
      <c r="B670" s="101"/>
      <c r="C670" s="102"/>
      <c r="D670" s="80"/>
      <c r="E670" s="101"/>
      <c r="F670" s="101"/>
      <c r="G670" s="103"/>
      <c r="H670" s="79"/>
      <c r="I670" s="104"/>
      <c r="J670" s="79"/>
      <c r="K670" s="105"/>
      <c r="L670" s="105"/>
      <c r="M670" s="105"/>
      <c r="N670" s="105"/>
      <c r="O670" s="105"/>
      <c r="P670" s="105"/>
      <c r="Q670" s="105"/>
      <c r="R670" s="105"/>
      <c r="S670" s="105"/>
      <c r="T670" s="105"/>
      <c r="U670" s="105"/>
      <c r="V670" s="105"/>
      <c r="W670" s="105"/>
      <c r="X670" s="105"/>
      <c r="Y670" s="105"/>
      <c r="Z670" s="105"/>
      <c r="AA670" s="105"/>
      <c r="AB670" s="105"/>
      <c r="AC670" s="105"/>
      <c r="AD670" s="105"/>
      <c r="AE670" s="105"/>
      <c r="AF670" s="105"/>
      <c r="AG670" s="105"/>
      <c r="AH670" s="105"/>
      <c r="AI670" s="100"/>
      <c r="AJ670" s="110"/>
      <c r="AK670" s="106"/>
      <c r="AL670" s="105"/>
      <c r="AM670" s="108"/>
      <c r="AN670" s="109"/>
    </row>
    <row r="671" spans="1:40" ht="15.75" customHeight="1">
      <c r="A671" s="100"/>
      <c r="B671" s="101"/>
      <c r="C671" s="102"/>
      <c r="D671" s="80"/>
      <c r="E671" s="101"/>
      <c r="F671" s="101"/>
      <c r="G671" s="103"/>
      <c r="H671" s="79"/>
      <c r="I671" s="104"/>
      <c r="J671" s="79"/>
      <c r="K671" s="105"/>
      <c r="L671" s="105"/>
      <c r="M671" s="105"/>
      <c r="N671" s="105"/>
      <c r="O671" s="105"/>
      <c r="P671" s="105"/>
      <c r="Q671" s="105"/>
      <c r="R671" s="105"/>
      <c r="S671" s="105"/>
      <c r="T671" s="105"/>
      <c r="U671" s="105"/>
      <c r="V671" s="105"/>
      <c r="W671" s="105"/>
      <c r="X671" s="105"/>
      <c r="Y671" s="105"/>
      <c r="Z671" s="105"/>
      <c r="AA671" s="105"/>
      <c r="AB671" s="105"/>
      <c r="AC671" s="105"/>
      <c r="AD671" s="105"/>
      <c r="AE671" s="105"/>
      <c r="AF671" s="105"/>
      <c r="AG671" s="105"/>
      <c r="AH671" s="105"/>
      <c r="AI671" s="100"/>
      <c r="AJ671" s="110"/>
      <c r="AK671" s="106"/>
      <c r="AL671" s="105"/>
      <c r="AM671" s="108"/>
      <c r="AN671" s="109"/>
    </row>
    <row r="672" spans="1:40" ht="15.75" customHeight="1">
      <c r="A672" s="100"/>
      <c r="B672" s="101"/>
      <c r="C672" s="102"/>
      <c r="D672" s="80"/>
      <c r="E672" s="101"/>
      <c r="F672" s="101"/>
      <c r="G672" s="103"/>
      <c r="H672" s="79"/>
      <c r="I672" s="104"/>
      <c r="J672" s="79"/>
      <c r="K672" s="105"/>
      <c r="L672" s="105"/>
      <c r="M672" s="105"/>
      <c r="N672" s="105"/>
      <c r="O672" s="105"/>
      <c r="P672" s="105"/>
      <c r="Q672" s="105"/>
      <c r="R672" s="105"/>
      <c r="S672" s="105"/>
      <c r="T672" s="105"/>
      <c r="U672" s="105"/>
      <c r="V672" s="105"/>
      <c r="W672" s="105"/>
      <c r="X672" s="105"/>
      <c r="Y672" s="105"/>
      <c r="Z672" s="105"/>
      <c r="AA672" s="105"/>
      <c r="AB672" s="105"/>
      <c r="AC672" s="105"/>
      <c r="AD672" s="105"/>
      <c r="AE672" s="105"/>
      <c r="AF672" s="105"/>
      <c r="AG672" s="105"/>
      <c r="AH672" s="105"/>
      <c r="AI672" s="100"/>
      <c r="AJ672" s="110"/>
      <c r="AK672" s="106"/>
      <c r="AL672" s="105"/>
      <c r="AM672" s="108"/>
      <c r="AN672" s="109"/>
    </row>
    <row r="673" spans="1:40" ht="15.75" customHeight="1">
      <c r="A673" s="100"/>
      <c r="B673" s="101"/>
      <c r="C673" s="102"/>
      <c r="D673" s="80"/>
      <c r="E673" s="101"/>
      <c r="F673" s="101"/>
      <c r="G673" s="103"/>
      <c r="H673" s="79"/>
      <c r="I673" s="104"/>
      <c r="J673" s="79"/>
      <c r="K673" s="105"/>
      <c r="L673" s="105"/>
      <c r="M673" s="105"/>
      <c r="N673" s="105"/>
      <c r="O673" s="105"/>
      <c r="P673" s="105"/>
      <c r="Q673" s="105"/>
      <c r="R673" s="105"/>
      <c r="S673" s="105"/>
      <c r="T673" s="105"/>
      <c r="U673" s="105"/>
      <c r="V673" s="105"/>
      <c r="W673" s="105"/>
      <c r="X673" s="105"/>
      <c r="Y673" s="105"/>
      <c r="Z673" s="105"/>
      <c r="AA673" s="105"/>
      <c r="AB673" s="105"/>
      <c r="AC673" s="105"/>
      <c r="AD673" s="105"/>
      <c r="AE673" s="105"/>
      <c r="AF673" s="105"/>
      <c r="AG673" s="105"/>
      <c r="AH673" s="105"/>
      <c r="AI673" s="100"/>
      <c r="AJ673" s="110"/>
      <c r="AK673" s="106"/>
      <c r="AL673" s="105"/>
      <c r="AM673" s="108"/>
      <c r="AN673" s="109"/>
    </row>
    <row r="674" spans="1:40" ht="15.75" customHeight="1">
      <c r="A674" s="100"/>
      <c r="B674" s="101"/>
      <c r="C674" s="102"/>
      <c r="D674" s="80"/>
      <c r="E674" s="101"/>
      <c r="F674" s="101"/>
      <c r="G674" s="103"/>
      <c r="H674" s="79"/>
      <c r="I674" s="104"/>
      <c r="J674" s="79"/>
      <c r="K674" s="105"/>
      <c r="L674" s="105"/>
      <c r="M674" s="105"/>
      <c r="N674" s="105"/>
      <c r="O674" s="105"/>
      <c r="P674" s="105"/>
      <c r="Q674" s="105"/>
      <c r="R674" s="105"/>
      <c r="S674" s="105"/>
      <c r="T674" s="105"/>
      <c r="U674" s="105"/>
      <c r="V674" s="105"/>
      <c r="W674" s="105"/>
      <c r="X674" s="105"/>
      <c r="Y674" s="105"/>
      <c r="Z674" s="105"/>
      <c r="AA674" s="105"/>
      <c r="AB674" s="105"/>
      <c r="AC674" s="105"/>
      <c r="AD674" s="105"/>
      <c r="AE674" s="105"/>
      <c r="AF674" s="105"/>
      <c r="AG674" s="105"/>
      <c r="AH674" s="105"/>
      <c r="AI674" s="100"/>
      <c r="AJ674" s="110"/>
      <c r="AK674" s="106"/>
      <c r="AL674" s="105"/>
      <c r="AM674" s="108"/>
      <c r="AN674" s="109"/>
    </row>
    <row r="675" spans="1:40" ht="15.75" customHeight="1">
      <c r="A675" s="100"/>
      <c r="B675" s="101"/>
      <c r="C675" s="102"/>
      <c r="D675" s="80"/>
      <c r="E675" s="101"/>
      <c r="F675" s="101"/>
      <c r="G675" s="103"/>
      <c r="H675" s="79"/>
      <c r="I675" s="104"/>
      <c r="J675" s="79"/>
      <c r="K675" s="105"/>
      <c r="L675" s="105"/>
      <c r="M675" s="105"/>
      <c r="N675" s="105"/>
      <c r="O675" s="105"/>
      <c r="P675" s="105"/>
      <c r="Q675" s="105"/>
      <c r="R675" s="105"/>
      <c r="S675" s="105"/>
      <c r="T675" s="105"/>
      <c r="U675" s="105"/>
      <c r="V675" s="105"/>
      <c r="W675" s="105"/>
      <c r="X675" s="105"/>
      <c r="Y675" s="105"/>
      <c r="Z675" s="105"/>
      <c r="AA675" s="105"/>
      <c r="AB675" s="105"/>
      <c r="AC675" s="105"/>
      <c r="AD675" s="105"/>
      <c r="AE675" s="105"/>
      <c r="AF675" s="105"/>
      <c r="AG675" s="105"/>
      <c r="AH675" s="105"/>
      <c r="AI675" s="100"/>
      <c r="AJ675" s="110"/>
      <c r="AK675" s="106"/>
      <c r="AL675" s="105"/>
      <c r="AM675" s="108"/>
      <c r="AN675" s="109"/>
    </row>
    <row r="676" spans="1:40" ht="15.75" customHeight="1">
      <c r="A676" s="100"/>
      <c r="B676" s="101"/>
      <c r="C676" s="102"/>
      <c r="D676" s="80"/>
      <c r="E676" s="101"/>
      <c r="F676" s="101"/>
      <c r="G676" s="103"/>
      <c r="H676" s="79"/>
      <c r="I676" s="104"/>
      <c r="J676" s="79"/>
      <c r="K676" s="105"/>
      <c r="L676" s="105"/>
      <c r="M676" s="105"/>
      <c r="N676" s="105"/>
      <c r="O676" s="105"/>
      <c r="P676" s="105"/>
      <c r="Q676" s="105"/>
      <c r="R676" s="105"/>
      <c r="S676" s="105"/>
      <c r="T676" s="105"/>
      <c r="U676" s="105"/>
      <c r="V676" s="105"/>
      <c r="W676" s="105"/>
      <c r="X676" s="105"/>
      <c r="Y676" s="105"/>
      <c r="Z676" s="105"/>
      <c r="AA676" s="105"/>
      <c r="AB676" s="105"/>
      <c r="AC676" s="105"/>
      <c r="AD676" s="105"/>
      <c r="AE676" s="105"/>
      <c r="AF676" s="105"/>
      <c r="AG676" s="105"/>
      <c r="AH676" s="105"/>
      <c r="AI676" s="100"/>
      <c r="AJ676" s="110"/>
      <c r="AK676" s="106"/>
      <c r="AL676" s="105"/>
      <c r="AM676" s="108"/>
      <c r="AN676" s="109"/>
    </row>
    <row r="677" spans="1:40" ht="15.75" customHeight="1">
      <c r="A677" s="100"/>
      <c r="B677" s="101"/>
      <c r="C677" s="102"/>
      <c r="D677" s="80"/>
      <c r="E677" s="101"/>
      <c r="F677" s="101"/>
      <c r="G677" s="103"/>
      <c r="H677" s="79"/>
      <c r="I677" s="104"/>
      <c r="J677" s="79"/>
      <c r="K677" s="105"/>
      <c r="L677" s="105"/>
      <c r="M677" s="105"/>
      <c r="N677" s="105"/>
      <c r="O677" s="105"/>
      <c r="P677" s="105"/>
      <c r="Q677" s="105"/>
      <c r="R677" s="105"/>
      <c r="S677" s="105"/>
      <c r="T677" s="105"/>
      <c r="U677" s="105"/>
      <c r="V677" s="105"/>
      <c r="W677" s="105"/>
      <c r="X677" s="105"/>
      <c r="Y677" s="105"/>
      <c r="Z677" s="105"/>
      <c r="AA677" s="105"/>
      <c r="AB677" s="105"/>
      <c r="AC677" s="105"/>
      <c r="AD677" s="105"/>
      <c r="AE677" s="105"/>
      <c r="AF677" s="105"/>
      <c r="AG677" s="105"/>
      <c r="AH677" s="105"/>
      <c r="AI677" s="100"/>
      <c r="AJ677" s="110"/>
      <c r="AK677" s="106"/>
      <c r="AL677" s="105"/>
      <c r="AM677" s="108"/>
      <c r="AN677" s="109"/>
    </row>
    <row r="678" spans="1:40" ht="15.75" customHeight="1">
      <c r="A678" s="100"/>
      <c r="B678" s="101"/>
      <c r="C678" s="102"/>
      <c r="D678" s="80"/>
      <c r="E678" s="101"/>
      <c r="F678" s="101"/>
      <c r="G678" s="103"/>
      <c r="H678" s="79"/>
      <c r="I678" s="104"/>
      <c r="J678" s="79"/>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0"/>
      <c r="AJ678" s="110"/>
      <c r="AK678" s="106"/>
      <c r="AL678" s="105"/>
      <c r="AM678" s="108"/>
      <c r="AN678" s="109"/>
    </row>
    <row r="679" spans="1:40" ht="15.75" customHeight="1">
      <c r="A679" s="100"/>
      <c r="B679" s="101"/>
      <c r="C679" s="102"/>
      <c r="D679" s="80"/>
      <c r="E679" s="101"/>
      <c r="F679" s="101"/>
      <c r="G679" s="103"/>
      <c r="H679" s="79"/>
      <c r="I679" s="104"/>
      <c r="J679" s="79"/>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0"/>
      <c r="AJ679" s="110"/>
      <c r="AK679" s="106"/>
      <c r="AL679" s="105"/>
      <c r="AM679" s="108"/>
      <c r="AN679" s="109"/>
    </row>
    <row r="680" spans="1:40" ht="15.75" customHeight="1">
      <c r="A680" s="100"/>
      <c r="B680" s="101"/>
      <c r="C680" s="102"/>
      <c r="D680" s="80"/>
      <c r="E680" s="101"/>
      <c r="F680" s="101"/>
      <c r="G680" s="103"/>
      <c r="H680" s="79"/>
      <c r="I680" s="104"/>
      <c r="J680" s="79"/>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0"/>
      <c r="AJ680" s="110"/>
      <c r="AK680" s="106"/>
      <c r="AL680" s="105"/>
      <c r="AM680" s="108"/>
      <c r="AN680" s="109"/>
    </row>
    <row r="681" spans="1:40" ht="15.75" customHeight="1">
      <c r="A681" s="100"/>
      <c r="B681" s="101"/>
      <c r="C681" s="102"/>
      <c r="D681" s="80"/>
      <c r="E681" s="101"/>
      <c r="F681" s="101"/>
      <c r="G681" s="103"/>
      <c r="H681" s="79"/>
      <c r="I681" s="104"/>
      <c r="J681" s="79"/>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0"/>
      <c r="AJ681" s="110"/>
      <c r="AK681" s="106"/>
      <c r="AL681" s="105"/>
      <c r="AM681" s="108"/>
      <c r="AN681" s="109"/>
    </row>
    <row r="682" spans="1:40" ht="15.75" customHeight="1">
      <c r="A682" s="100"/>
      <c r="B682" s="101"/>
      <c r="C682" s="102"/>
      <c r="D682" s="80"/>
      <c r="E682" s="101"/>
      <c r="F682" s="101"/>
      <c r="G682" s="103"/>
      <c r="H682" s="79"/>
      <c r="I682" s="104"/>
      <c r="J682" s="79"/>
      <c r="K682" s="105"/>
      <c r="L682" s="105"/>
      <c r="M682" s="105"/>
      <c r="N682" s="105"/>
      <c r="O682" s="105"/>
      <c r="P682" s="105"/>
      <c r="Q682" s="105"/>
      <c r="R682" s="105"/>
      <c r="S682" s="105"/>
      <c r="T682" s="105"/>
      <c r="U682" s="105"/>
      <c r="V682" s="105"/>
      <c r="W682" s="105"/>
      <c r="X682" s="105"/>
      <c r="Y682" s="105"/>
      <c r="Z682" s="105"/>
      <c r="AA682" s="105"/>
      <c r="AB682" s="105"/>
      <c r="AC682" s="105"/>
      <c r="AD682" s="105"/>
      <c r="AE682" s="105"/>
      <c r="AF682" s="105"/>
      <c r="AG682" s="105"/>
      <c r="AH682" s="105"/>
      <c r="AI682" s="100"/>
      <c r="AJ682" s="110"/>
      <c r="AK682" s="106"/>
      <c r="AL682" s="105"/>
      <c r="AM682" s="108"/>
      <c r="AN682" s="109"/>
    </row>
    <row r="683" spans="1:40" ht="15.75" customHeight="1">
      <c r="A683" s="100"/>
      <c r="B683" s="101"/>
      <c r="C683" s="102"/>
      <c r="D683" s="80"/>
      <c r="E683" s="101"/>
      <c r="F683" s="101"/>
      <c r="G683" s="103"/>
      <c r="H683" s="79"/>
      <c r="I683" s="104"/>
      <c r="J683" s="79"/>
      <c r="K683" s="105"/>
      <c r="L683" s="105"/>
      <c r="M683" s="105"/>
      <c r="N683" s="105"/>
      <c r="O683" s="105"/>
      <c r="P683" s="105"/>
      <c r="Q683" s="105"/>
      <c r="R683" s="105"/>
      <c r="S683" s="105"/>
      <c r="T683" s="105"/>
      <c r="U683" s="105"/>
      <c r="V683" s="105"/>
      <c r="W683" s="105"/>
      <c r="X683" s="105"/>
      <c r="Y683" s="105"/>
      <c r="Z683" s="105"/>
      <c r="AA683" s="105"/>
      <c r="AB683" s="105"/>
      <c r="AC683" s="105"/>
      <c r="AD683" s="105"/>
      <c r="AE683" s="105"/>
      <c r="AF683" s="105"/>
      <c r="AG683" s="105"/>
      <c r="AH683" s="105"/>
      <c r="AI683" s="100"/>
      <c r="AJ683" s="110"/>
      <c r="AK683" s="106"/>
      <c r="AL683" s="105"/>
      <c r="AM683" s="108"/>
      <c r="AN683" s="109"/>
    </row>
    <row r="684" spans="1:40" ht="15.75" customHeight="1">
      <c r="A684" s="100"/>
      <c r="B684" s="101"/>
      <c r="C684" s="102"/>
      <c r="D684" s="80"/>
      <c r="E684" s="101"/>
      <c r="F684" s="101"/>
      <c r="G684" s="103"/>
      <c r="H684" s="79"/>
      <c r="I684" s="104"/>
      <c r="J684" s="79"/>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0"/>
      <c r="AJ684" s="110"/>
      <c r="AK684" s="106"/>
      <c r="AL684" s="105"/>
      <c r="AM684" s="108"/>
      <c r="AN684" s="109"/>
    </row>
    <row r="685" spans="1:40" ht="15.75" customHeight="1">
      <c r="A685" s="100"/>
      <c r="B685" s="101"/>
      <c r="C685" s="102"/>
      <c r="D685" s="80"/>
      <c r="E685" s="101"/>
      <c r="F685" s="101"/>
      <c r="G685" s="103"/>
      <c r="H685" s="79"/>
      <c r="I685" s="104"/>
      <c r="J685" s="79"/>
      <c r="K685" s="105"/>
      <c r="L685" s="105"/>
      <c r="M685" s="105"/>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0"/>
      <c r="AJ685" s="110"/>
      <c r="AK685" s="106"/>
      <c r="AL685" s="105"/>
      <c r="AM685" s="108"/>
      <c r="AN685" s="109"/>
    </row>
    <row r="686" spans="1:40" ht="15.75" customHeight="1">
      <c r="A686" s="100"/>
      <c r="B686" s="101"/>
      <c r="C686" s="102"/>
      <c r="D686" s="80"/>
      <c r="E686" s="101"/>
      <c r="F686" s="101"/>
      <c r="G686" s="103"/>
      <c r="H686" s="79"/>
      <c r="I686" s="104"/>
      <c r="J686" s="79"/>
      <c r="K686" s="105"/>
      <c r="L686" s="105"/>
      <c r="M686" s="105"/>
      <c r="N686" s="105"/>
      <c r="O686" s="105"/>
      <c r="P686" s="105"/>
      <c r="Q686" s="105"/>
      <c r="R686" s="105"/>
      <c r="S686" s="105"/>
      <c r="T686" s="105"/>
      <c r="U686" s="105"/>
      <c r="V686" s="105"/>
      <c r="W686" s="105"/>
      <c r="X686" s="105"/>
      <c r="Y686" s="105"/>
      <c r="Z686" s="105"/>
      <c r="AA686" s="105"/>
      <c r="AB686" s="105"/>
      <c r="AC686" s="105"/>
      <c r="AD686" s="105"/>
      <c r="AE686" s="105"/>
      <c r="AF686" s="105"/>
      <c r="AG686" s="105"/>
      <c r="AH686" s="105"/>
      <c r="AI686" s="100"/>
      <c r="AJ686" s="110"/>
      <c r="AK686" s="106"/>
      <c r="AL686" s="105"/>
      <c r="AM686" s="108"/>
      <c r="AN686" s="109"/>
    </row>
    <row r="687" spans="1:40" ht="15.75" customHeight="1">
      <c r="A687" s="100"/>
      <c r="B687" s="101"/>
      <c r="C687" s="102"/>
      <c r="D687" s="80"/>
      <c r="E687" s="101"/>
      <c r="F687" s="101"/>
      <c r="G687" s="103"/>
      <c r="H687" s="79"/>
      <c r="I687" s="104"/>
      <c r="J687" s="79"/>
      <c r="K687" s="105"/>
      <c r="L687" s="105"/>
      <c r="M687" s="105"/>
      <c r="N687" s="105"/>
      <c r="O687" s="105"/>
      <c r="P687" s="105"/>
      <c r="Q687" s="105"/>
      <c r="R687" s="105"/>
      <c r="S687" s="105"/>
      <c r="T687" s="105"/>
      <c r="U687" s="105"/>
      <c r="V687" s="105"/>
      <c r="W687" s="105"/>
      <c r="X687" s="105"/>
      <c r="Y687" s="105"/>
      <c r="Z687" s="105"/>
      <c r="AA687" s="105"/>
      <c r="AB687" s="105"/>
      <c r="AC687" s="105"/>
      <c r="AD687" s="105"/>
      <c r="AE687" s="105"/>
      <c r="AF687" s="105"/>
      <c r="AG687" s="105"/>
      <c r="AH687" s="105"/>
      <c r="AI687" s="100"/>
      <c r="AJ687" s="110"/>
      <c r="AK687" s="106"/>
      <c r="AL687" s="105"/>
      <c r="AM687" s="108"/>
      <c r="AN687" s="109"/>
    </row>
    <row r="688" spans="1:40" ht="15.75" customHeight="1">
      <c r="A688" s="100"/>
      <c r="B688" s="101"/>
      <c r="C688" s="102"/>
      <c r="D688" s="80"/>
      <c r="E688" s="101"/>
      <c r="F688" s="101"/>
      <c r="G688" s="103"/>
      <c r="H688" s="79"/>
      <c r="I688" s="104"/>
      <c r="J688" s="79"/>
      <c r="K688" s="105"/>
      <c r="L688" s="105"/>
      <c r="M688" s="105"/>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0"/>
      <c r="AJ688" s="110"/>
      <c r="AK688" s="106"/>
      <c r="AL688" s="105"/>
      <c r="AM688" s="108"/>
      <c r="AN688" s="109"/>
    </row>
    <row r="689" spans="1:40" ht="15.75" customHeight="1">
      <c r="A689" s="100"/>
      <c r="B689" s="101"/>
      <c r="C689" s="102"/>
      <c r="D689" s="80"/>
      <c r="E689" s="101"/>
      <c r="F689" s="101"/>
      <c r="G689" s="103"/>
      <c r="H689" s="79"/>
      <c r="I689" s="104"/>
      <c r="J689" s="79"/>
      <c r="K689" s="105"/>
      <c r="L689" s="105"/>
      <c r="M689" s="105"/>
      <c r="N689" s="105"/>
      <c r="O689" s="105"/>
      <c r="P689" s="105"/>
      <c r="Q689" s="105"/>
      <c r="R689" s="105"/>
      <c r="S689" s="105"/>
      <c r="T689" s="105"/>
      <c r="U689" s="105"/>
      <c r="V689" s="105"/>
      <c r="W689" s="105"/>
      <c r="X689" s="105"/>
      <c r="Y689" s="105"/>
      <c r="Z689" s="105"/>
      <c r="AA689" s="105"/>
      <c r="AB689" s="105"/>
      <c r="AC689" s="105"/>
      <c r="AD689" s="105"/>
      <c r="AE689" s="105"/>
      <c r="AF689" s="105"/>
      <c r="AG689" s="105"/>
      <c r="AH689" s="105"/>
      <c r="AI689" s="100"/>
      <c r="AJ689" s="110"/>
      <c r="AK689" s="106"/>
      <c r="AL689" s="105"/>
      <c r="AM689" s="108"/>
      <c r="AN689" s="109"/>
    </row>
    <row r="690" spans="1:40" ht="15.75" customHeight="1">
      <c r="A690" s="100"/>
      <c r="B690" s="101"/>
      <c r="C690" s="102"/>
      <c r="D690" s="80"/>
      <c r="E690" s="101"/>
      <c r="F690" s="101"/>
      <c r="G690" s="103"/>
      <c r="H690" s="79"/>
      <c r="I690" s="104"/>
      <c r="J690" s="79"/>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0"/>
      <c r="AJ690" s="110"/>
      <c r="AK690" s="106"/>
      <c r="AL690" s="105"/>
      <c r="AM690" s="108"/>
      <c r="AN690" s="109"/>
    </row>
    <row r="691" spans="1:40" ht="15.75" customHeight="1">
      <c r="A691" s="100"/>
      <c r="B691" s="101"/>
      <c r="C691" s="102"/>
      <c r="D691" s="80"/>
      <c r="E691" s="101"/>
      <c r="F691" s="101"/>
      <c r="G691" s="103"/>
      <c r="H691" s="79"/>
      <c r="I691" s="104"/>
      <c r="J691" s="79"/>
      <c r="K691" s="105"/>
      <c r="L691" s="105"/>
      <c r="M691" s="105"/>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0"/>
      <c r="AJ691" s="110"/>
      <c r="AK691" s="106"/>
      <c r="AL691" s="105"/>
      <c r="AM691" s="108"/>
      <c r="AN691" s="109"/>
    </row>
    <row r="692" spans="1:40" ht="15.75" customHeight="1">
      <c r="A692" s="100"/>
      <c r="B692" s="101"/>
      <c r="C692" s="102"/>
      <c r="D692" s="80"/>
      <c r="E692" s="101"/>
      <c r="F692" s="101"/>
      <c r="G692" s="103"/>
      <c r="H692" s="79"/>
      <c r="I692" s="104"/>
      <c r="J692" s="79"/>
      <c r="K692" s="105"/>
      <c r="L692" s="105"/>
      <c r="M692" s="105"/>
      <c r="N692" s="105"/>
      <c r="O692" s="105"/>
      <c r="P692" s="105"/>
      <c r="Q692" s="105"/>
      <c r="R692" s="105"/>
      <c r="S692" s="105"/>
      <c r="T692" s="105"/>
      <c r="U692" s="105"/>
      <c r="V692" s="105"/>
      <c r="W692" s="105"/>
      <c r="X692" s="105"/>
      <c r="Y692" s="105"/>
      <c r="Z692" s="105"/>
      <c r="AA692" s="105"/>
      <c r="AB692" s="105"/>
      <c r="AC692" s="105"/>
      <c r="AD692" s="105"/>
      <c r="AE692" s="105"/>
      <c r="AF692" s="105"/>
      <c r="AG692" s="105"/>
      <c r="AH692" s="105"/>
      <c r="AI692" s="100"/>
      <c r="AJ692" s="110"/>
      <c r="AK692" s="106"/>
      <c r="AL692" s="105"/>
      <c r="AM692" s="108"/>
      <c r="AN692" s="109"/>
    </row>
    <row r="693" spans="1:40" ht="15.75" customHeight="1">
      <c r="A693" s="100"/>
      <c r="B693" s="101"/>
      <c r="C693" s="102"/>
      <c r="D693" s="80"/>
      <c r="E693" s="101"/>
      <c r="F693" s="101"/>
      <c r="G693" s="103"/>
      <c r="H693" s="79"/>
      <c r="I693" s="104"/>
      <c r="J693" s="79"/>
      <c r="K693" s="105"/>
      <c r="L693" s="105"/>
      <c r="M693" s="105"/>
      <c r="N693" s="105"/>
      <c r="O693" s="105"/>
      <c r="P693" s="105"/>
      <c r="Q693" s="105"/>
      <c r="R693" s="105"/>
      <c r="S693" s="105"/>
      <c r="T693" s="105"/>
      <c r="U693" s="105"/>
      <c r="V693" s="105"/>
      <c r="W693" s="105"/>
      <c r="X693" s="105"/>
      <c r="Y693" s="105"/>
      <c r="Z693" s="105"/>
      <c r="AA693" s="105"/>
      <c r="AB693" s="105"/>
      <c r="AC693" s="105"/>
      <c r="AD693" s="105"/>
      <c r="AE693" s="105"/>
      <c r="AF693" s="105"/>
      <c r="AG693" s="105"/>
      <c r="AH693" s="105"/>
      <c r="AI693" s="100"/>
      <c r="AJ693" s="110"/>
      <c r="AK693" s="106"/>
      <c r="AL693" s="105"/>
      <c r="AM693" s="108"/>
      <c r="AN693" s="109"/>
    </row>
    <row r="694" spans="1:40" ht="15.75" customHeight="1">
      <c r="A694" s="100"/>
      <c r="B694" s="101"/>
      <c r="C694" s="102"/>
      <c r="D694" s="80"/>
      <c r="E694" s="101"/>
      <c r="F694" s="101"/>
      <c r="G694" s="103"/>
      <c r="H694" s="79"/>
      <c r="I694" s="104"/>
      <c r="J694" s="79"/>
      <c r="K694" s="105"/>
      <c r="L694" s="105"/>
      <c r="M694" s="105"/>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0"/>
      <c r="AJ694" s="110"/>
      <c r="AK694" s="106"/>
      <c r="AL694" s="105"/>
      <c r="AM694" s="108"/>
      <c r="AN694" s="109"/>
    </row>
    <row r="695" spans="1:40" ht="15.75" customHeight="1">
      <c r="A695" s="100"/>
      <c r="B695" s="101"/>
      <c r="C695" s="102"/>
      <c r="D695" s="80"/>
      <c r="E695" s="101"/>
      <c r="F695" s="101"/>
      <c r="G695" s="103"/>
      <c r="H695" s="79"/>
      <c r="I695" s="104"/>
      <c r="J695" s="79"/>
      <c r="K695" s="105"/>
      <c r="L695" s="105"/>
      <c r="M695" s="105"/>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100"/>
      <c r="AJ695" s="110"/>
      <c r="AK695" s="106"/>
      <c r="AL695" s="105"/>
      <c r="AM695" s="108"/>
      <c r="AN695" s="109"/>
    </row>
    <row r="696" spans="1:40" ht="15.75" customHeight="1">
      <c r="A696" s="100"/>
      <c r="B696" s="101"/>
      <c r="C696" s="102"/>
      <c r="D696" s="80"/>
      <c r="E696" s="101"/>
      <c r="F696" s="101"/>
      <c r="G696" s="103"/>
      <c r="H696" s="79"/>
      <c r="I696" s="104"/>
      <c r="J696" s="79"/>
      <c r="K696" s="105"/>
      <c r="L696" s="105"/>
      <c r="M696" s="105"/>
      <c r="N696" s="105"/>
      <c r="O696" s="105"/>
      <c r="P696" s="105"/>
      <c r="Q696" s="105"/>
      <c r="R696" s="105"/>
      <c r="S696" s="105"/>
      <c r="T696" s="105"/>
      <c r="U696" s="105"/>
      <c r="V696" s="105"/>
      <c r="W696" s="105"/>
      <c r="X696" s="105"/>
      <c r="Y696" s="105"/>
      <c r="Z696" s="105"/>
      <c r="AA696" s="105"/>
      <c r="AB696" s="105"/>
      <c r="AC696" s="105"/>
      <c r="AD696" s="105"/>
      <c r="AE696" s="105"/>
      <c r="AF696" s="105"/>
      <c r="AG696" s="105"/>
      <c r="AH696" s="105"/>
      <c r="AI696" s="100"/>
      <c r="AJ696" s="110"/>
      <c r="AK696" s="106"/>
      <c r="AL696" s="105"/>
      <c r="AM696" s="108"/>
      <c r="AN696" s="109"/>
    </row>
    <row r="697" spans="1:40" ht="15.75" customHeight="1">
      <c r="A697" s="100"/>
      <c r="B697" s="101"/>
      <c r="C697" s="102"/>
      <c r="D697" s="80"/>
      <c r="E697" s="101"/>
      <c r="F697" s="101"/>
      <c r="G697" s="103"/>
      <c r="H697" s="79"/>
      <c r="I697" s="104"/>
      <c r="J697" s="79"/>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0"/>
      <c r="AJ697" s="110"/>
      <c r="AK697" s="106"/>
      <c r="AL697" s="105"/>
      <c r="AM697" s="108"/>
      <c r="AN697" s="109"/>
    </row>
    <row r="698" spans="1:40" ht="15.75" customHeight="1">
      <c r="A698" s="100"/>
      <c r="B698" s="101"/>
      <c r="C698" s="102"/>
      <c r="D698" s="80"/>
      <c r="E698" s="101"/>
      <c r="F698" s="101"/>
      <c r="G698" s="103"/>
      <c r="H698" s="79"/>
      <c r="I698" s="104"/>
      <c r="J698" s="79"/>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0"/>
      <c r="AJ698" s="110"/>
      <c r="AK698" s="106"/>
      <c r="AL698" s="105"/>
      <c r="AM698" s="108"/>
      <c r="AN698" s="109"/>
    </row>
    <row r="699" spans="1:40" ht="15.75" customHeight="1">
      <c r="A699" s="100"/>
      <c r="B699" s="101"/>
      <c r="C699" s="102"/>
      <c r="D699" s="80"/>
      <c r="E699" s="101"/>
      <c r="F699" s="101"/>
      <c r="G699" s="103"/>
      <c r="H699" s="79"/>
      <c r="I699" s="104"/>
      <c r="J699" s="79"/>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0"/>
      <c r="AJ699" s="110"/>
      <c r="AK699" s="106"/>
      <c r="AL699" s="105"/>
      <c r="AM699" s="108"/>
      <c r="AN699" s="109"/>
    </row>
    <row r="700" spans="1:40" ht="15.75" customHeight="1">
      <c r="A700" s="100"/>
      <c r="B700" s="101"/>
      <c r="C700" s="102"/>
      <c r="D700" s="80"/>
      <c r="E700" s="101"/>
      <c r="F700" s="101"/>
      <c r="G700" s="103"/>
      <c r="H700" s="79"/>
      <c r="I700" s="104"/>
      <c r="J700" s="79"/>
      <c r="K700" s="105"/>
      <c r="L700" s="105"/>
      <c r="M700" s="105"/>
      <c r="N700" s="105"/>
      <c r="O700" s="105"/>
      <c r="P700" s="105"/>
      <c r="Q700" s="105"/>
      <c r="R700" s="105"/>
      <c r="S700" s="105"/>
      <c r="T700" s="105"/>
      <c r="U700" s="105"/>
      <c r="V700" s="105"/>
      <c r="W700" s="105"/>
      <c r="X700" s="105"/>
      <c r="Y700" s="105"/>
      <c r="Z700" s="105"/>
      <c r="AA700" s="105"/>
      <c r="AB700" s="105"/>
      <c r="AC700" s="105"/>
      <c r="AD700" s="105"/>
      <c r="AE700" s="105"/>
      <c r="AF700" s="105"/>
      <c r="AG700" s="105"/>
      <c r="AH700" s="105"/>
      <c r="AI700" s="100"/>
      <c r="AJ700" s="110"/>
      <c r="AK700" s="106"/>
      <c r="AL700" s="105"/>
      <c r="AM700" s="108"/>
      <c r="AN700" s="109"/>
    </row>
    <row r="701" spans="1:40" ht="15.75" customHeight="1">
      <c r="A701" s="100"/>
      <c r="B701" s="101"/>
      <c r="C701" s="102"/>
      <c r="D701" s="80"/>
      <c r="E701" s="101"/>
      <c r="F701" s="101"/>
      <c r="G701" s="103"/>
      <c r="H701" s="79"/>
      <c r="I701" s="104"/>
      <c r="J701" s="79"/>
      <c r="K701" s="105"/>
      <c r="L701" s="105"/>
      <c r="M701" s="105"/>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0"/>
      <c r="AJ701" s="110"/>
      <c r="AK701" s="106"/>
      <c r="AL701" s="105"/>
      <c r="AM701" s="108"/>
      <c r="AN701" s="109"/>
    </row>
    <row r="702" spans="1:40" ht="15.75" customHeight="1">
      <c r="A702" s="100"/>
      <c r="B702" s="101"/>
      <c r="C702" s="102"/>
      <c r="D702" s="80"/>
      <c r="E702" s="101"/>
      <c r="F702" s="101"/>
      <c r="G702" s="103"/>
      <c r="H702" s="79"/>
      <c r="I702" s="104"/>
      <c r="J702" s="79"/>
      <c r="K702" s="105"/>
      <c r="L702" s="105"/>
      <c r="M702" s="105"/>
      <c r="N702" s="105"/>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0"/>
      <c r="AJ702" s="110"/>
      <c r="AK702" s="106"/>
      <c r="AL702" s="105"/>
      <c r="AM702" s="108"/>
      <c r="AN702" s="109"/>
    </row>
    <row r="703" spans="1:40" ht="15.75" customHeight="1">
      <c r="A703" s="100"/>
      <c r="B703" s="101"/>
      <c r="C703" s="102"/>
      <c r="D703" s="80"/>
      <c r="E703" s="101"/>
      <c r="F703" s="101"/>
      <c r="G703" s="103"/>
      <c r="H703" s="79"/>
      <c r="I703" s="104"/>
      <c r="J703" s="79"/>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0"/>
      <c r="AJ703" s="110"/>
      <c r="AK703" s="106"/>
      <c r="AL703" s="105"/>
      <c r="AM703" s="108"/>
      <c r="AN703" s="109"/>
    </row>
    <row r="704" spans="1:40" ht="15.75" customHeight="1">
      <c r="A704" s="100"/>
      <c r="B704" s="101"/>
      <c r="C704" s="102"/>
      <c r="D704" s="80"/>
      <c r="E704" s="101"/>
      <c r="F704" s="101"/>
      <c r="G704" s="103"/>
      <c r="H704" s="79"/>
      <c r="I704" s="104"/>
      <c r="J704" s="79"/>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0"/>
      <c r="AJ704" s="110"/>
      <c r="AK704" s="106"/>
      <c r="AL704" s="105"/>
      <c r="AM704" s="108"/>
      <c r="AN704" s="109"/>
    </row>
    <row r="705" spans="1:40" ht="15.75" customHeight="1">
      <c r="A705" s="100"/>
      <c r="B705" s="101"/>
      <c r="C705" s="102"/>
      <c r="D705" s="80"/>
      <c r="E705" s="101"/>
      <c r="F705" s="101"/>
      <c r="G705" s="103"/>
      <c r="H705" s="79"/>
      <c r="I705" s="104"/>
      <c r="J705" s="79"/>
      <c r="K705" s="105"/>
      <c r="L705" s="105"/>
      <c r="M705" s="105"/>
      <c r="N705" s="105"/>
      <c r="O705" s="105"/>
      <c r="P705" s="105"/>
      <c r="Q705" s="105"/>
      <c r="R705" s="105"/>
      <c r="S705" s="105"/>
      <c r="T705" s="105"/>
      <c r="U705" s="105"/>
      <c r="V705" s="105"/>
      <c r="W705" s="105"/>
      <c r="X705" s="105"/>
      <c r="Y705" s="105"/>
      <c r="Z705" s="105"/>
      <c r="AA705" s="105"/>
      <c r="AB705" s="105"/>
      <c r="AC705" s="105"/>
      <c r="AD705" s="105"/>
      <c r="AE705" s="105"/>
      <c r="AF705" s="105"/>
      <c r="AG705" s="105"/>
      <c r="AH705" s="105"/>
      <c r="AI705" s="100"/>
      <c r="AJ705" s="110"/>
      <c r="AK705" s="106"/>
      <c r="AL705" s="105"/>
      <c r="AM705" s="108"/>
      <c r="AN705" s="109"/>
    </row>
    <row r="706" spans="1:40" ht="15.75" customHeight="1">
      <c r="A706" s="100"/>
      <c r="B706" s="101"/>
      <c r="C706" s="102"/>
      <c r="D706" s="80"/>
      <c r="E706" s="101"/>
      <c r="F706" s="101"/>
      <c r="G706" s="103"/>
      <c r="H706" s="79"/>
      <c r="I706" s="104"/>
      <c r="J706" s="79"/>
      <c r="K706" s="105"/>
      <c r="L706" s="105"/>
      <c r="M706" s="105"/>
      <c r="N706" s="105"/>
      <c r="O706" s="105"/>
      <c r="P706" s="105"/>
      <c r="Q706" s="105"/>
      <c r="R706" s="105"/>
      <c r="S706" s="105"/>
      <c r="T706" s="105"/>
      <c r="U706" s="105"/>
      <c r="V706" s="105"/>
      <c r="W706" s="105"/>
      <c r="X706" s="105"/>
      <c r="Y706" s="105"/>
      <c r="Z706" s="105"/>
      <c r="AA706" s="105"/>
      <c r="AB706" s="105"/>
      <c r="AC706" s="105"/>
      <c r="AD706" s="105"/>
      <c r="AE706" s="105"/>
      <c r="AF706" s="105"/>
      <c r="AG706" s="105"/>
      <c r="AH706" s="105"/>
      <c r="AI706" s="100"/>
      <c r="AJ706" s="110"/>
      <c r="AK706" s="106"/>
      <c r="AL706" s="105"/>
      <c r="AM706" s="108"/>
      <c r="AN706" s="109"/>
    </row>
    <row r="707" spans="1:40" ht="15.75" customHeight="1">
      <c r="A707" s="100"/>
      <c r="B707" s="101"/>
      <c r="C707" s="102"/>
      <c r="D707" s="80"/>
      <c r="E707" s="101"/>
      <c r="F707" s="101"/>
      <c r="G707" s="103"/>
      <c r="H707" s="79"/>
      <c r="I707" s="104"/>
      <c r="J707" s="79"/>
      <c r="K707" s="105"/>
      <c r="L707" s="105"/>
      <c r="M707" s="105"/>
      <c r="N707" s="105"/>
      <c r="O707" s="105"/>
      <c r="P707" s="105"/>
      <c r="Q707" s="105"/>
      <c r="R707" s="105"/>
      <c r="S707" s="105"/>
      <c r="T707" s="105"/>
      <c r="U707" s="105"/>
      <c r="V707" s="105"/>
      <c r="W707" s="105"/>
      <c r="X707" s="105"/>
      <c r="Y707" s="105"/>
      <c r="Z707" s="105"/>
      <c r="AA707" s="105"/>
      <c r="AB707" s="105"/>
      <c r="AC707" s="105"/>
      <c r="AD707" s="105"/>
      <c r="AE707" s="105"/>
      <c r="AF707" s="105"/>
      <c r="AG707" s="105"/>
      <c r="AH707" s="105"/>
      <c r="AI707" s="100"/>
      <c r="AJ707" s="110"/>
      <c r="AK707" s="106"/>
      <c r="AL707" s="105"/>
      <c r="AM707" s="108"/>
      <c r="AN707" s="109"/>
    </row>
    <row r="708" spans="1:40" ht="15.75" customHeight="1">
      <c r="A708" s="100"/>
      <c r="B708" s="101"/>
      <c r="C708" s="102"/>
      <c r="D708" s="80"/>
      <c r="E708" s="101"/>
      <c r="F708" s="101"/>
      <c r="G708" s="103"/>
      <c r="H708" s="79"/>
      <c r="I708" s="104"/>
      <c r="J708" s="79"/>
      <c r="K708" s="105"/>
      <c r="L708" s="105"/>
      <c r="M708" s="105"/>
      <c r="N708" s="105"/>
      <c r="O708" s="105"/>
      <c r="P708" s="105"/>
      <c r="Q708" s="105"/>
      <c r="R708" s="105"/>
      <c r="S708" s="105"/>
      <c r="T708" s="105"/>
      <c r="U708" s="105"/>
      <c r="V708" s="105"/>
      <c r="W708" s="105"/>
      <c r="X708" s="105"/>
      <c r="Y708" s="105"/>
      <c r="Z708" s="105"/>
      <c r="AA708" s="105"/>
      <c r="AB708" s="105"/>
      <c r="AC708" s="105"/>
      <c r="AD708" s="105"/>
      <c r="AE708" s="105"/>
      <c r="AF708" s="105"/>
      <c r="AG708" s="105"/>
      <c r="AH708" s="105"/>
      <c r="AI708" s="100"/>
      <c r="AJ708" s="110"/>
      <c r="AK708" s="106"/>
      <c r="AL708" s="105"/>
      <c r="AM708" s="108"/>
      <c r="AN708" s="109"/>
    </row>
    <row r="709" spans="1:40" ht="15.75" customHeight="1">
      <c r="A709" s="100"/>
      <c r="B709" s="101"/>
      <c r="C709" s="102"/>
      <c r="D709" s="80"/>
      <c r="E709" s="101"/>
      <c r="F709" s="101"/>
      <c r="G709" s="103"/>
      <c r="H709" s="79"/>
      <c r="I709" s="104"/>
      <c r="J709" s="79"/>
      <c r="K709" s="105"/>
      <c r="L709" s="105"/>
      <c r="M709" s="105"/>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0"/>
      <c r="AJ709" s="110"/>
      <c r="AK709" s="106"/>
      <c r="AL709" s="105"/>
      <c r="AM709" s="108"/>
      <c r="AN709" s="109"/>
    </row>
    <row r="710" spans="1:40" ht="15.75" customHeight="1">
      <c r="A710" s="100"/>
      <c r="B710" s="101"/>
      <c r="C710" s="102"/>
      <c r="D710" s="80"/>
      <c r="E710" s="101"/>
      <c r="F710" s="101"/>
      <c r="G710" s="103"/>
      <c r="H710" s="79"/>
      <c r="I710" s="104"/>
      <c r="J710" s="79"/>
      <c r="K710" s="105"/>
      <c r="L710" s="105"/>
      <c r="M710" s="105"/>
      <c r="N710" s="105"/>
      <c r="O710" s="105"/>
      <c r="P710" s="105"/>
      <c r="Q710" s="105"/>
      <c r="R710" s="105"/>
      <c r="S710" s="105"/>
      <c r="T710" s="105"/>
      <c r="U710" s="105"/>
      <c r="V710" s="105"/>
      <c r="W710" s="105"/>
      <c r="X710" s="105"/>
      <c r="Y710" s="105"/>
      <c r="Z710" s="105"/>
      <c r="AA710" s="105"/>
      <c r="AB710" s="105"/>
      <c r="AC710" s="105"/>
      <c r="AD710" s="105"/>
      <c r="AE710" s="105"/>
      <c r="AF710" s="105"/>
      <c r="AG710" s="105"/>
      <c r="AH710" s="105"/>
      <c r="AI710" s="100"/>
      <c r="AJ710" s="110"/>
      <c r="AK710" s="106"/>
      <c r="AL710" s="105"/>
      <c r="AM710" s="108"/>
      <c r="AN710" s="109"/>
    </row>
    <row r="711" spans="1:40" ht="15.75" customHeight="1">
      <c r="A711" s="100"/>
      <c r="B711" s="101"/>
      <c r="C711" s="102"/>
      <c r="D711" s="80"/>
      <c r="E711" s="101"/>
      <c r="F711" s="101"/>
      <c r="G711" s="103"/>
      <c r="H711" s="79"/>
      <c r="I711" s="104"/>
      <c r="J711" s="79"/>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0"/>
      <c r="AJ711" s="110"/>
      <c r="AK711" s="106"/>
      <c r="AL711" s="105"/>
      <c r="AM711" s="108"/>
      <c r="AN711" s="109"/>
    </row>
    <row r="712" spans="1:40" ht="15.75" customHeight="1">
      <c r="A712" s="100"/>
      <c r="B712" s="101"/>
      <c r="C712" s="102"/>
      <c r="D712" s="80"/>
      <c r="E712" s="101"/>
      <c r="F712" s="101"/>
      <c r="G712" s="103"/>
      <c r="H712" s="79"/>
      <c r="I712" s="104"/>
      <c r="J712" s="79"/>
      <c r="K712" s="105"/>
      <c r="L712" s="105"/>
      <c r="M712" s="105"/>
      <c r="N712" s="105"/>
      <c r="O712" s="105"/>
      <c r="P712" s="105"/>
      <c r="Q712" s="105"/>
      <c r="R712" s="105"/>
      <c r="S712" s="105"/>
      <c r="T712" s="105"/>
      <c r="U712" s="105"/>
      <c r="V712" s="105"/>
      <c r="W712" s="105"/>
      <c r="X712" s="105"/>
      <c r="Y712" s="105"/>
      <c r="Z712" s="105"/>
      <c r="AA712" s="105"/>
      <c r="AB712" s="105"/>
      <c r="AC712" s="105"/>
      <c r="AD712" s="105"/>
      <c r="AE712" s="105"/>
      <c r="AF712" s="105"/>
      <c r="AG712" s="105"/>
      <c r="AH712" s="105"/>
      <c r="AI712" s="100"/>
      <c r="AJ712" s="110"/>
      <c r="AK712" s="106"/>
      <c r="AL712" s="105"/>
      <c r="AM712" s="108"/>
      <c r="AN712" s="109"/>
    </row>
    <row r="713" spans="1:40" ht="15.75" customHeight="1">
      <c r="A713" s="100"/>
      <c r="B713" s="101"/>
      <c r="C713" s="102"/>
      <c r="D713" s="80"/>
      <c r="E713" s="101"/>
      <c r="F713" s="101"/>
      <c r="G713" s="103"/>
      <c r="H713" s="79"/>
      <c r="I713" s="104"/>
      <c r="J713" s="79"/>
      <c r="K713" s="105"/>
      <c r="L713" s="105"/>
      <c r="M713" s="105"/>
      <c r="N713" s="105"/>
      <c r="O713" s="105"/>
      <c r="P713" s="105"/>
      <c r="Q713" s="105"/>
      <c r="R713" s="105"/>
      <c r="S713" s="105"/>
      <c r="T713" s="105"/>
      <c r="U713" s="105"/>
      <c r="V713" s="105"/>
      <c r="W713" s="105"/>
      <c r="X713" s="105"/>
      <c r="Y713" s="105"/>
      <c r="Z713" s="105"/>
      <c r="AA713" s="105"/>
      <c r="AB713" s="105"/>
      <c r="AC713" s="105"/>
      <c r="AD713" s="105"/>
      <c r="AE713" s="105"/>
      <c r="AF713" s="105"/>
      <c r="AG713" s="105"/>
      <c r="AH713" s="105"/>
      <c r="AI713" s="100"/>
      <c r="AJ713" s="110"/>
      <c r="AK713" s="106"/>
      <c r="AL713" s="105"/>
      <c r="AM713" s="108"/>
      <c r="AN713" s="109"/>
    </row>
    <row r="714" spans="1:40" ht="15.75" customHeight="1">
      <c r="A714" s="100"/>
      <c r="B714" s="101"/>
      <c r="C714" s="102"/>
      <c r="D714" s="80"/>
      <c r="E714" s="101"/>
      <c r="F714" s="101"/>
      <c r="G714" s="103"/>
      <c r="H714" s="79"/>
      <c r="I714" s="104"/>
      <c r="J714" s="79"/>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0"/>
      <c r="AJ714" s="110"/>
      <c r="AK714" s="106"/>
      <c r="AL714" s="105"/>
      <c r="AM714" s="108"/>
      <c r="AN714" s="109"/>
    </row>
    <row r="715" spans="1:40" ht="15.75" customHeight="1">
      <c r="A715" s="100"/>
      <c r="B715" s="101"/>
      <c r="C715" s="102"/>
      <c r="D715" s="80"/>
      <c r="E715" s="101"/>
      <c r="F715" s="101"/>
      <c r="G715" s="103"/>
      <c r="H715" s="79"/>
      <c r="I715" s="104"/>
      <c r="J715" s="79"/>
      <c r="K715" s="105"/>
      <c r="L715" s="105"/>
      <c r="M715" s="105"/>
      <c r="N715" s="105"/>
      <c r="O715" s="105"/>
      <c r="P715" s="105"/>
      <c r="Q715" s="105"/>
      <c r="R715" s="105"/>
      <c r="S715" s="105"/>
      <c r="T715" s="105"/>
      <c r="U715" s="105"/>
      <c r="V715" s="105"/>
      <c r="W715" s="105"/>
      <c r="X715" s="105"/>
      <c r="Y715" s="105"/>
      <c r="Z715" s="105"/>
      <c r="AA715" s="105"/>
      <c r="AB715" s="105"/>
      <c r="AC715" s="105"/>
      <c r="AD715" s="105"/>
      <c r="AE715" s="105"/>
      <c r="AF715" s="105"/>
      <c r="AG715" s="105"/>
      <c r="AH715" s="105"/>
      <c r="AI715" s="100"/>
      <c r="AJ715" s="110"/>
      <c r="AK715" s="106"/>
      <c r="AL715" s="105"/>
      <c r="AM715" s="108"/>
      <c r="AN715" s="109"/>
    </row>
    <row r="716" spans="1:40" ht="15.75" customHeight="1">
      <c r="A716" s="100"/>
      <c r="B716" s="101"/>
      <c r="C716" s="102"/>
      <c r="D716" s="80"/>
      <c r="E716" s="101"/>
      <c r="F716" s="101"/>
      <c r="G716" s="103"/>
      <c r="H716" s="79"/>
      <c r="I716" s="104"/>
      <c r="J716" s="79"/>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0"/>
      <c r="AJ716" s="110"/>
      <c r="AK716" s="106"/>
      <c r="AL716" s="105"/>
      <c r="AM716" s="108"/>
      <c r="AN716" s="109"/>
    </row>
    <row r="717" spans="1:40" ht="15.75" customHeight="1">
      <c r="A717" s="100"/>
      <c r="B717" s="101"/>
      <c r="C717" s="102"/>
      <c r="D717" s="80"/>
      <c r="E717" s="101"/>
      <c r="F717" s="101"/>
      <c r="G717" s="103"/>
      <c r="H717" s="79"/>
      <c r="I717" s="104"/>
      <c r="J717" s="79"/>
      <c r="K717" s="105"/>
      <c r="L717" s="105"/>
      <c r="M717" s="105"/>
      <c r="N717" s="105"/>
      <c r="O717" s="105"/>
      <c r="P717" s="105"/>
      <c r="Q717" s="105"/>
      <c r="R717" s="105"/>
      <c r="S717" s="105"/>
      <c r="T717" s="105"/>
      <c r="U717" s="105"/>
      <c r="V717" s="105"/>
      <c r="W717" s="105"/>
      <c r="X717" s="105"/>
      <c r="Y717" s="105"/>
      <c r="Z717" s="105"/>
      <c r="AA717" s="105"/>
      <c r="AB717" s="105"/>
      <c r="AC717" s="105"/>
      <c r="AD717" s="105"/>
      <c r="AE717" s="105"/>
      <c r="AF717" s="105"/>
      <c r="AG717" s="105"/>
      <c r="AH717" s="105"/>
      <c r="AI717" s="100"/>
      <c r="AJ717" s="110"/>
      <c r="AK717" s="106"/>
      <c r="AL717" s="105"/>
      <c r="AM717" s="108"/>
      <c r="AN717" s="109"/>
    </row>
    <row r="718" spans="1:40" ht="15.75" customHeight="1">
      <c r="A718" s="100"/>
      <c r="B718" s="101"/>
      <c r="C718" s="102"/>
      <c r="D718" s="80"/>
      <c r="E718" s="101"/>
      <c r="F718" s="101"/>
      <c r="G718" s="103"/>
      <c r="H718" s="79"/>
      <c r="I718" s="104"/>
      <c r="J718" s="79"/>
      <c r="K718" s="105"/>
      <c r="L718" s="105"/>
      <c r="M718" s="105"/>
      <c r="N718" s="105"/>
      <c r="O718" s="105"/>
      <c r="P718" s="105"/>
      <c r="Q718" s="105"/>
      <c r="R718" s="105"/>
      <c r="S718" s="105"/>
      <c r="T718" s="105"/>
      <c r="U718" s="105"/>
      <c r="V718" s="105"/>
      <c r="W718" s="105"/>
      <c r="X718" s="105"/>
      <c r="Y718" s="105"/>
      <c r="Z718" s="105"/>
      <c r="AA718" s="105"/>
      <c r="AB718" s="105"/>
      <c r="AC718" s="105"/>
      <c r="AD718" s="105"/>
      <c r="AE718" s="105"/>
      <c r="AF718" s="105"/>
      <c r="AG718" s="105"/>
      <c r="AH718" s="105"/>
      <c r="AI718" s="100"/>
      <c r="AJ718" s="110"/>
      <c r="AK718" s="106"/>
      <c r="AL718" s="105"/>
      <c r="AM718" s="108"/>
      <c r="AN718" s="109"/>
    </row>
    <row r="719" spans="1:40" ht="15.75" customHeight="1">
      <c r="A719" s="100"/>
      <c r="B719" s="101"/>
      <c r="C719" s="102"/>
      <c r="D719" s="80"/>
      <c r="E719" s="101"/>
      <c r="F719" s="101"/>
      <c r="G719" s="103"/>
      <c r="H719" s="79"/>
      <c r="I719" s="104"/>
      <c r="J719" s="79"/>
      <c r="K719" s="105"/>
      <c r="L719" s="105"/>
      <c r="M719" s="105"/>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0"/>
      <c r="AJ719" s="110"/>
      <c r="AK719" s="106"/>
      <c r="AL719" s="105"/>
      <c r="AM719" s="108"/>
      <c r="AN719" s="109"/>
    </row>
    <row r="720" spans="1:40" ht="15.75" customHeight="1">
      <c r="A720" s="100"/>
      <c r="B720" s="101"/>
      <c r="C720" s="102"/>
      <c r="D720" s="80"/>
      <c r="E720" s="101"/>
      <c r="F720" s="101"/>
      <c r="G720" s="103"/>
      <c r="H720" s="79"/>
      <c r="I720" s="104"/>
      <c r="J720" s="79"/>
      <c r="K720" s="105"/>
      <c r="L720" s="105"/>
      <c r="M720" s="105"/>
      <c r="N720" s="105"/>
      <c r="O720" s="105"/>
      <c r="P720" s="105"/>
      <c r="Q720" s="105"/>
      <c r="R720" s="105"/>
      <c r="S720" s="105"/>
      <c r="T720" s="105"/>
      <c r="U720" s="105"/>
      <c r="V720" s="105"/>
      <c r="W720" s="105"/>
      <c r="X720" s="105"/>
      <c r="Y720" s="105"/>
      <c r="Z720" s="105"/>
      <c r="AA720" s="105"/>
      <c r="AB720" s="105"/>
      <c r="AC720" s="105"/>
      <c r="AD720" s="105"/>
      <c r="AE720" s="105"/>
      <c r="AF720" s="105"/>
      <c r="AG720" s="105"/>
      <c r="AH720" s="105"/>
      <c r="AI720" s="100"/>
      <c r="AJ720" s="110"/>
      <c r="AK720" s="106"/>
      <c r="AL720" s="105"/>
      <c r="AM720" s="108"/>
      <c r="AN720" s="109"/>
    </row>
    <row r="721" spans="1:40" ht="15.75" customHeight="1">
      <c r="A721" s="100"/>
      <c r="B721" s="101"/>
      <c r="C721" s="102"/>
      <c r="D721" s="80"/>
      <c r="E721" s="101"/>
      <c r="F721" s="101"/>
      <c r="G721" s="103"/>
      <c r="H721" s="79"/>
      <c r="I721" s="104"/>
      <c r="J721" s="79"/>
      <c r="K721" s="105"/>
      <c r="L721" s="105"/>
      <c r="M721" s="105"/>
      <c r="N721" s="105"/>
      <c r="O721" s="105"/>
      <c r="P721" s="105"/>
      <c r="Q721" s="105"/>
      <c r="R721" s="105"/>
      <c r="S721" s="105"/>
      <c r="T721" s="105"/>
      <c r="U721" s="105"/>
      <c r="V721" s="105"/>
      <c r="W721" s="105"/>
      <c r="X721" s="105"/>
      <c r="Y721" s="105"/>
      <c r="Z721" s="105"/>
      <c r="AA721" s="105"/>
      <c r="AB721" s="105"/>
      <c r="AC721" s="105"/>
      <c r="AD721" s="105"/>
      <c r="AE721" s="105"/>
      <c r="AF721" s="105"/>
      <c r="AG721" s="105"/>
      <c r="AH721" s="105"/>
      <c r="AI721" s="100"/>
      <c r="AJ721" s="110"/>
      <c r="AK721" s="106"/>
      <c r="AL721" s="105"/>
      <c r="AM721" s="108"/>
      <c r="AN721" s="109"/>
    </row>
    <row r="722" spans="1:40" ht="15.75" customHeight="1">
      <c r="A722" s="100"/>
      <c r="B722" s="101"/>
      <c r="C722" s="102"/>
      <c r="D722" s="80"/>
      <c r="E722" s="101"/>
      <c r="F722" s="101"/>
      <c r="G722" s="103"/>
      <c r="H722" s="79"/>
      <c r="I722" s="104"/>
      <c r="J722" s="79"/>
      <c r="K722" s="105"/>
      <c r="L722" s="105"/>
      <c r="M722" s="105"/>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0"/>
      <c r="AJ722" s="110"/>
      <c r="AK722" s="106"/>
      <c r="AL722" s="105"/>
      <c r="AM722" s="108"/>
      <c r="AN722" s="109"/>
    </row>
    <row r="723" spans="1:40" ht="15.75" customHeight="1">
      <c r="A723" s="100"/>
      <c r="B723" s="101"/>
      <c r="C723" s="102"/>
      <c r="D723" s="80"/>
      <c r="E723" s="101"/>
      <c r="F723" s="101"/>
      <c r="G723" s="103"/>
      <c r="H723" s="79"/>
      <c r="I723" s="104"/>
      <c r="J723" s="79"/>
      <c r="K723" s="105"/>
      <c r="L723" s="105"/>
      <c r="M723" s="105"/>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0"/>
      <c r="AJ723" s="110"/>
      <c r="AK723" s="106"/>
      <c r="AL723" s="105"/>
      <c r="AM723" s="108"/>
      <c r="AN723" s="109"/>
    </row>
    <row r="724" spans="1:40" ht="15.75" customHeight="1">
      <c r="A724" s="100"/>
      <c r="B724" s="101"/>
      <c r="C724" s="102"/>
      <c r="D724" s="80"/>
      <c r="E724" s="101"/>
      <c r="F724" s="101"/>
      <c r="G724" s="103"/>
      <c r="H724" s="79"/>
      <c r="I724" s="104"/>
      <c r="J724" s="79"/>
      <c r="K724" s="105"/>
      <c r="L724" s="105"/>
      <c r="M724" s="105"/>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0"/>
      <c r="AJ724" s="110"/>
      <c r="AK724" s="106"/>
      <c r="AL724" s="105"/>
      <c r="AM724" s="108"/>
      <c r="AN724" s="109"/>
    </row>
    <row r="725" spans="1:40" ht="15.75" customHeight="1">
      <c r="A725" s="100"/>
      <c r="B725" s="101"/>
      <c r="C725" s="102"/>
      <c r="D725" s="80"/>
      <c r="E725" s="101"/>
      <c r="F725" s="101"/>
      <c r="G725" s="103"/>
      <c r="H725" s="79"/>
      <c r="I725" s="104"/>
      <c r="J725" s="79"/>
      <c r="K725" s="105"/>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0"/>
      <c r="AJ725" s="110"/>
      <c r="AK725" s="106"/>
      <c r="AL725" s="105"/>
      <c r="AM725" s="108"/>
      <c r="AN725" s="109"/>
    </row>
    <row r="726" spans="1:40" ht="15.75" customHeight="1">
      <c r="A726" s="100"/>
      <c r="B726" s="101"/>
      <c r="C726" s="102"/>
      <c r="D726" s="80"/>
      <c r="E726" s="101"/>
      <c r="F726" s="101"/>
      <c r="G726" s="103"/>
      <c r="H726" s="79"/>
      <c r="I726" s="104"/>
      <c r="J726" s="79"/>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0"/>
      <c r="AJ726" s="110"/>
      <c r="AK726" s="106"/>
      <c r="AL726" s="105"/>
      <c r="AM726" s="108"/>
      <c r="AN726" s="109"/>
    </row>
    <row r="727" spans="1:40" ht="15.75" customHeight="1">
      <c r="A727" s="100"/>
      <c r="B727" s="101"/>
      <c r="C727" s="102"/>
      <c r="D727" s="80"/>
      <c r="E727" s="101"/>
      <c r="F727" s="101"/>
      <c r="G727" s="103"/>
      <c r="H727" s="79"/>
      <c r="I727" s="104"/>
      <c r="J727" s="79"/>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0"/>
      <c r="AJ727" s="110"/>
      <c r="AK727" s="106"/>
      <c r="AL727" s="105"/>
      <c r="AM727" s="108"/>
      <c r="AN727" s="109"/>
    </row>
    <row r="728" spans="1:40" ht="15.75" customHeight="1">
      <c r="A728" s="100"/>
      <c r="B728" s="101"/>
      <c r="C728" s="102"/>
      <c r="D728" s="80"/>
      <c r="E728" s="101"/>
      <c r="F728" s="101"/>
      <c r="G728" s="103"/>
      <c r="H728" s="79"/>
      <c r="I728" s="104"/>
      <c r="J728" s="79"/>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0"/>
      <c r="AJ728" s="110"/>
      <c r="AK728" s="106"/>
      <c r="AL728" s="105"/>
      <c r="AM728" s="108"/>
      <c r="AN728" s="109"/>
    </row>
    <row r="729" spans="1:40" ht="15.75" customHeight="1">
      <c r="A729" s="100"/>
      <c r="B729" s="101"/>
      <c r="C729" s="102"/>
      <c r="D729" s="80"/>
      <c r="E729" s="101"/>
      <c r="F729" s="101"/>
      <c r="G729" s="103"/>
      <c r="H729" s="79"/>
      <c r="I729" s="104"/>
      <c r="J729" s="79"/>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0"/>
      <c r="AJ729" s="110"/>
      <c r="AK729" s="106"/>
      <c r="AL729" s="105"/>
      <c r="AM729" s="108"/>
      <c r="AN729" s="109"/>
    </row>
    <row r="730" spans="1:40" ht="15.75" customHeight="1">
      <c r="A730" s="100"/>
      <c r="B730" s="101"/>
      <c r="C730" s="102"/>
      <c r="D730" s="80"/>
      <c r="E730" s="101"/>
      <c r="F730" s="101"/>
      <c r="G730" s="103"/>
      <c r="H730" s="79"/>
      <c r="I730" s="104"/>
      <c r="J730" s="79"/>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0"/>
      <c r="AJ730" s="110"/>
      <c r="AK730" s="106"/>
      <c r="AL730" s="105"/>
      <c r="AM730" s="108"/>
      <c r="AN730" s="109"/>
    </row>
    <row r="731" spans="1:40" ht="15.75" customHeight="1">
      <c r="A731" s="100"/>
      <c r="B731" s="101"/>
      <c r="C731" s="102"/>
      <c r="D731" s="80"/>
      <c r="E731" s="101"/>
      <c r="F731" s="101"/>
      <c r="G731" s="103"/>
      <c r="H731" s="79"/>
      <c r="I731" s="104"/>
      <c r="J731" s="79"/>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0"/>
      <c r="AJ731" s="110"/>
      <c r="AK731" s="106"/>
      <c r="AL731" s="105"/>
      <c r="AM731" s="108"/>
      <c r="AN731" s="109"/>
    </row>
    <row r="732" spans="1:40" ht="15.75" customHeight="1">
      <c r="A732" s="100"/>
      <c r="B732" s="101"/>
      <c r="C732" s="102"/>
      <c r="D732" s="80"/>
      <c r="E732" s="101"/>
      <c r="F732" s="101"/>
      <c r="G732" s="103"/>
      <c r="H732" s="79"/>
      <c r="I732" s="104"/>
      <c r="J732" s="79"/>
      <c r="K732" s="105"/>
      <c r="L732" s="105"/>
      <c r="M732" s="105"/>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0"/>
      <c r="AJ732" s="110"/>
      <c r="AK732" s="106"/>
      <c r="AL732" s="105"/>
      <c r="AM732" s="108"/>
      <c r="AN732" s="109"/>
    </row>
    <row r="733" spans="1:40" ht="15.75" customHeight="1">
      <c r="A733" s="100"/>
      <c r="B733" s="101"/>
      <c r="C733" s="102"/>
      <c r="D733" s="80"/>
      <c r="E733" s="101"/>
      <c r="F733" s="101"/>
      <c r="G733" s="103"/>
      <c r="H733" s="79"/>
      <c r="I733" s="104"/>
      <c r="J733" s="79"/>
      <c r="K733" s="105"/>
      <c r="L733" s="105"/>
      <c r="M733" s="105"/>
      <c r="N733" s="105"/>
      <c r="O733" s="105"/>
      <c r="P733" s="105"/>
      <c r="Q733" s="105"/>
      <c r="R733" s="105"/>
      <c r="S733" s="105"/>
      <c r="T733" s="105"/>
      <c r="U733" s="105"/>
      <c r="V733" s="105"/>
      <c r="W733" s="105"/>
      <c r="X733" s="105"/>
      <c r="Y733" s="105"/>
      <c r="Z733" s="105"/>
      <c r="AA733" s="105"/>
      <c r="AB733" s="105"/>
      <c r="AC733" s="105"/>
      <c r="AD733" s="105"/>
      <c r="AE733" s="105"/>
      <c r="AF733" s="105"/>
      <c r="AG733" s="105"/>
      <c r="AH733" s="105"/>
      <c r="AI733" s="100"/>
      <c r="AJ733" s="110"/>
      <c r="AK733" s="106"/>
      <c r="AL733" s="105"/>
      <c r="AM733" s="108"/>
      <c r="AN733" s="109"/>
    </row>
    <row r="734" spans="1:40" ht="15.75" customHeight="1">
      <c r="A734" s="100"/>
      <c r="B734" s="101"/>
      <c r="C734" s="102"/>
      <c r="D734" s="80"/>
      <c r="E734" s="101"/>
      <c r="F734" s="101"/>
      <c r="G734" s="103"/>
      <c r="H734" s="79"/>
      <c r="I734" s="104"/>
      <c r="J734" s="79"/>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0"/>
      <c r="AJ734" s="110"/>
      <c r="AK734" s="106"/>
      <c r="AL734" s="105"/>
      <c r="AM734" s="108"/>
      <c r="AN734" s="109"/>
    </row>
    <row r="735" spans="1:40" ht="15.75" customHeight="1">
      <c r="A735" s="100"/>
      <c r="B735" s="101"/>
      <c r="C735" s="102"/>
      <c r="D735" s="80"/>
      <c r="E735" s="101"/>
      <c r="F735" s="101"/>
      <c r="G735" s="103"/>
      <c r="H735" s="79"/>
      <c r="I735" s="104"/>
      <c r="J735" s="79"/>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0"/>
      <c r="AJ735" s="110"/>
      <c r="AK735" s="106"/>
      <c r="AL735" s="105"/>
      <c r="AM735" s="108"/>
      <c r="AN735" s="109"/>
    </row>
    <row r="736" spans="1:40" ht="15.75" customHeight="1">
      <c r="A736" s="100"/>
      <c r="B736" s="101"/>
      <c r="C736" s="102"/>
      <c r="D736" s="80"/>
      <c r="E736" s="101"/>
      <c r="F736" s="101"/>
      <c r="G736" s="103"/>
      <c r="H736" s="79"/>
      <c r="I736" s="104"/>
      <c r="J736" s="79"/>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0"/>
      <c r="AJ736" s="110"/>
      <c r="AK736" s="106"/>
      <c r="AL736" s="105"/>
      <c r="AM736" s="108"/>
      <c r="AN736" s="109"/>
    </row>
    <row r="737" spans="1:40" ht="15.75" customHeight="1">
      <c r="A737" s="100"/>
      <c r="B737" s="101"/>
      <c r="C737" s="102"/>
      <c r="D737" s="80"/>
      <c r="E737" s="101"/>
      <c r="F737" s="101"/>
      <c r="G737" s="103"/>
      <c r="H737" s="79"/>
      <c r="I737" s="104"/>
      <c r="J737" s="79"/>
      <c r="K737" s="105"/>
      <c r="L737" s="105"/>
      <c r="M737" s="105"/>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0"/>
      <c r="AJ737" s="110"/>
      <c r="AK737" s="106"/>
      <c r="AL737" s="105"/>
      <c r="AM737" s="108"/>
      <c r="AN737" s="109"/>
    </row>
    <row r="738" spans="1:40" ht="15.75" customHeight="1">
      <c r="A738" s="100"/>
      <c r="B738" s="101"/>
      <c r="C738" s="102"/>
      <c r="D738" s="80"/>
      <c r="E738" s="101"/>
      <c r="F738" s="101"/>
      <c r="G738" s="103"/>
      <c r="H738" s="79"/>
      <c r="I738" s="104"/>
      <c r="J738" s="79"/>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0"/>
      <c r="AJ738" s="110"/>
      <c r="AK738" s="106"/>
      <c r="AL738" s="105"/>
      <c r="AM738" s="108"/>
      <c r="AN738" s="109"/>
    </row>
    <row r="739" spans="1:40" ht="15.75" customHeight="1">
      <c r="A739" s="100"/>
      <c r="B739" s="101"/>
      <c r="C739" s="102"/>
      <c r="D739" s="80"/>
      <c r="E739" s="101"/>
      <c r="F739" s="101"/>
      <c r="G739" s="103"/>
      <c r="H739" s="79"/>
      <c r="I739" s="104"/>
      <c r="J739" s="79"/>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0"/>
      <c r="AJ739" s="110"/>
      <c r="AK739" s="106"/>
      <c r="AL739" s="105"/>
      <c r="AM739" s="108"/>
      <c r="AN739" s="109"/>
    </row>
    <row r="740" spans="1:40" ht="15.75" customHeight="1">
      <c r="A740" s="100"/>
      <c r="B740" s="101"/>
      <c r="C740" s="102"/>
      <c r="D740" s="80"/>
      <c r="E740" s="101"/>
      <c r="F740" s="101"/>
      <c r="G740" s="103"/>
      <c r="H740" s="79"/>
      <c r="I740" s="104"/>
      <c r="J740" s="79"/>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0"/>
      <c r="AJ740" s="110"/>
      <c r="AK740" s="106"/>
      <c r="AL740" s="105"/>
      <c r="AM740" s="108"/>
      <c r="AN740" s="109"/>
    </row>
    <row r="741" spans="1:40" ht="15.75" customHeight="1">
      <c r="A741" s="100"/>
      <c r="B741" s="101"/>
      <c r="C741" s="102"/>
      <c r="D741" s="80"/>
      <c r="E741" s="101"/>
      <c r="F741" s="101"/>
      <c r="G741" s="103"/>
      <c r="H741" s="79"/>
      <c r="I741" s="104"/>
      <c r="J741" s="79"/>
      <c r="K741" s="105"/>
      <c r="L741" s="105"/>
      <c r="M741" s="105"/>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0"/>
      <c r="AJ741" s="110"/>
      <c r="AK741" s="106"/>
      <c r="AL741" s="105"/>
      <c r="AM741" s="108"/>
      <c r="AN741" s="109"/>
    </row>
    <row r="742" spans="1:40" ht="15.75" customHeight="1">
      <c r="A742" s="100"/>
      <c r="B742" s="101"/>
      <c r="C742" s="102"/>
      <c r="D742" s="80"/>
      <c r="E742" s="101"/>
      <c r="F742" s="101"/>
      <c r="G742" s="103"/>
      <c r="H742" s="79"/>
      <c r="I742" s="104"/>
      <c r="J742" s="79"/>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0"/>
      <c r="AJ742" s="110"/>
      <c r="AK742" s="106"/>
      <c r="AL742" s="105"/>
      <c r="AM742" s="108"/>
      <c r="AN742" s="109"/>
    </row>
    <row r="743" spans="1:40" ht="15.75" customHeight="1">
      <c r="A743" s="100"/>
      <c r="B743" s="101"/>
      <c r="C743" s="102"/>
      <c r="D743" s="80"/>
      <c r="E743" s="101"/>
      <c r="F743" s="101"/>
      <c r="G743" s="103"/>
      <c r="H743" s="79"/>
      <c r="I743" s="104"/>
      <c r="J743" s="79"/>
      <c r="K743" s="105"/>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0"/>
      <c r="AJ743" s="110"/>
      <c r="AK743" s="106"/>
      <c r="AL743" s="105"/>
      <c r="AM743" s="108"/>
      <c r="AN743" s="109"/>
    </row>
    <row r="744" spans="1:40" ht="15.75" customHeight="1">
      <c r="A744" s="100"/>
      <c r="B744" s="101"/>
      <c r="C744" s="102"/>
      <c r="D744" s="80"/>
      <c r="E744" s="101"/>
      <c r="F744" s="101"/>
      <c r="G744" s="103"/>
      <c r="H744" s="79"/>
      <c r="I744" s="104"/>
      <c r="J744" s="79"/>
      <c r="K744" s="105"/>
      <c r="L744" s="105"/>
      <c r="M744" s="105"/>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0"/>
      <c r="AJ744" s="110"/>
      <c r="AK744" s="106"/>
      <c r="AL744" s="105"/>
      <c r="AM744" s="108"/>
      <c r="AN744" s="109"/>
    </row>
    <row r="745" spans="1:40" ht="15.75" customHeight="1">
      <c r="A745" s="100"/>
      <c r="B745" s="101"/>
      <c r="C745" s="102"/>
      <c r="D745" s="80"/>
      <c r="E745" s="101"/>
      <c r="F745" s="101"/>
      <c r="G745" s="103"/>
      <c r="H745" s="79"/>
      <c r="I745" s="104"/>
      <c r="J745" s="79"/>
      <c r="K745" s="105"/>
      <c r="L745" s="105"/>
      <c r="M745" s="105"/>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0"/>
      <c r="AJ745" s="110"/>
      <c r="AK745" s="106"/>
      <c r="AL745" s="105"/>
      <c r="AM745" s="108"/>
      <c r="AN745" s="109"/>
    </row>
    <row r="746" spans="1:40" ht="15.75" customHeight="1">
      <c r="A746" s="100"/>
      <c r="B746" s="101"/>
      <c r="C746" s="102"/>
      <c r="D746" s="80"/>
      <c r="E746" s="101"/>
      <c r="F746" s="101"/>
      <c r="G746" s="103"/>
      <c r="H746" s="79"/>
      <c r="I746" s="104"/>
      <c r="J746" s="79"/>
      <c r="K746" s="105"/>
      <c r="L746" s="105"/>
      <c r="M746" s="105"/>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0"/>
      <c r="AJ746" s="110"/>
      <c r="AK746" s="106"/>
      <c r="AL746" s="105"/>
      <c r="AM746" s="108"/>
      <c r="AN746" s="109"/>
    </row>
    <row r="747" spans="1:40" ht="15.75" customHeight="1">
      <c r="A747" s="100"/>
      <c r="B747" s="101"/>
      <c r="C747" s="102"/>
      <c r="D747" s="80"/>
      <c r="E747" s="101"/>
      <c r="F747" s="101"/>
      <c r="G747" s="103"/>
      <c r="H747" s="79"/>
      <c r="I747" s="104"/>
      <c r="J747" s="79"/>
      <c r="K747" s="105"/>
      <c r="L747" s="105"/>
      <c r="M747" s="105"/>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0"/>
      <c r="AJ747" s="110"/>
      <c r="AK747" s="106"/>
      <c r="AL747" s="105"/>
      <c r="AM747" s="108"/>
      <c r="AN747" s="109"/>
    </row>
    <row r="748" spans="1:40" ht="15.75" customHeight="1">
      <c r="A748" s="100"/>
      <c r="B748" s="101"/>
      <c r="C748" s="102"/>
      <c r="D748" s="80"/>
      <c r="E748" s="101"/>
      <c r="F748" s="101"/>
      <c r="G748" s="103"/>
      <c r="H748" s="79"/>
      <c r="I748" s="104"/>
      <c r="J748" s="79"/>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0"/>
      <c r="AJ748" s="110"/>
      <c r="AK748" s="106"/>
      <c r="AL748" s="105"/>
      <c r="AM748" s="108"/>
      <c r="AN748" s="109"/>
    </row>
    <row r="749" spans="1:40" ht="15.75" customHeight="1">
      <c r="A749" s="100"/>
      <c r="B749" s="101"/>
      <c r="C749" s="102"/>
      <c r="D749" s="80"/>
      <c r="E749" s="101"/>
      <c r="F749" s="101"/>
      <c r="G749" s="103"/>
      <c r="H749" s="79"/>
      <c r="I749" s="104"/>
      <c r="J749" s="79"/>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0"/>
      <c r="AJ749" s="110"/>
      <c r="AK749" s="106"/>
      <c r="AL749" s="105"/>
      <c r="AM749" s="108"/>
      <c r="AN749" s="109"/>
    </row>
    <row r="750" spans="1:40" ht="15.75" customHeight="1">
      <c r="A750" s="100"/>
      <c r="B750" s="101"/>
      <c r="C750" s="102"/>
      <c r="D750" s="80"/>
      <c r="E750" s="101"/>
      <c r="F750" s="101"/>
      <c r="G750" s="103"/>
      <c r="H750" s="79"/>
      <c r="I750" s="104"/>
      <c r="J750" s="79"/>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0"/>
      <c r="AJ750" s="110"/>
      <c r="AK750" s="106"/>
      <c r="AL750" s="105"/>
      <c r="AM750" s="108"/>
      <c r="AN750" s="109"/>
    </row>
    <row r="751" spans="1:40" ht="15.75" customHeight="1">
      <c r="A751" s="100"/>
      <c r="B751" s="101"/>
      <c r="C751" s="102"/>
      <c r="D751" s="80"/>
      <c r="E751" s="101"/>
      <c r="F751" s="101"/>
      <c r="G751" s="103"/>
      <c r="H751" s="79"/>
      <c r="I751" s="104"/>
      <c r="J751" s="79"/>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0"/>
      <c r="AJ751" s="110"/>
      <c r="AK751" s="106"/>
      <c r="AL751" s="105"/>
      <c r="AM751" s="108"/>
      <c r="AN751" s="109"/>
    </row>
    <row r="752" spans="1:40" ht="15.75" customHeight="1">
      <c r="A752" s="100"/>
      <c r="B752" s="101"/>
      <c r="C752" s="102"/>
      <c r="D752" s="80"/>
      <c r="E752" s="101"/>
      <c r="F752" s="101"/>
      <c r="G752" s="103"/>
      <c r="H752" s="79"/>
      <c r="I752" s="104"/>
      <c r="J752" s="79"/>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0"/>
      <c r="AJ752" s="110"/>
      <c r="AK752" s="106"/>
      <c r="AL752" s="105"/>
      <c r="AM752" s="108"/>
      <c r="AN752" s="109"/>
    </row>
    <row r="753" spans="1:40" ht="15.75" customHeight="1">
      <c r="A753" s="100"/>
      <c r="B753" s="101"/>
      <c r="C753" s="102"/>
      <c r="D753" s="80"/>
      <c r="E753" s="101"/>
      <c r="F753" s="101"/>
      <c r="G753" s="103"/>
      <c r="H753" s="79"/>
      <c r="I753" s="104"/>
      <c r="J753" s="79"/>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0"/>
      <c r="AJ753" s="110"/>
      <c r="AK753" s="106"/>
      <c r="AL753" s="105"/>
      <c r="AM753" s="108"/>
      <c r="AN753" s="109"/>
    </row>
    <row r="754" spans="1:40" ht="15.75" customHeight="1">
      <c r="A754" s="100"/>
      <c r="B754" s="101"/>
      <c r="C754" s="102"/>
      <c r="D754" s="80"/>
      <c r="E754" s="101"/>
      <c r="F754" s="101"/>
      <c r="G754" s="103"/>
      <c r="H754" s="79"/>
      <c r="I754" s="104"/>
      <c r="J754" s="79"/>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0"/>
      <c r="AJ754" s="110"/>
      <c r="AK754" s="106"/>
      <c r="AL754" s="105"/>
      <c r="AM754" s="108"/>
      <c r="AN754" s="109"/>
    </row>
    <row r="755" spans="1:40" ht="15.75" customHeight="1">
      <c r="A755" s="100"/>
      <c r="B755" s="101"/>
      <c r="C755" s="102"/>
      <c r="D755" s="80"/>
      <c r="E755" s="101"/>
      <c r="F755" s="101"/>
      <c r="G755" s="103"/>
      <c r="H755" s="79"/>
      <c r="I755" s="104"/>
      <c r="J755" s="79"/>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0"/>
      <c r="AJ755" s="110"/>
      <c r="AK755" s="106"/>
      <c r="AL755" s="105"/>
      <c r="AM755" s="108"/>
      <c r="AN755" s="109"/>
    </row>
    <row r="756" spans="1:40" ht="15.75" customHeight="1">
      <c r="A756" s="100"/>
      <c r="B756" s="101"/>
      <c r="C756" s="102"/>
      <c r="D756" s="80"/>
      <c r="E756" s="101"/>
      <c r="F756" s="101"/>
      <c r="G756" s="103"/>
      <c r="H756" s="79"/>
      <c r="I756" s="104"/>
      <c r="J756" s="79"/>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0"/>
      <c r="AJ756" s="110"/>
      <c r="AK756" s="106"/>
      <c r="AL756" s="105"/>
      <c r="AM756" s="108"/>
      <c r="AN756" s="109"/>
    </row>
    <row r="757" spans="1:40" ht="15.75" customHeight="1">
      <c r="A757" s="100"/>
      <c r="B757" s="101"/>
      <c r="C757" s="102"/>
      <c r="D757" s="80"/>
      <c r="E757" s="101"/>
      <c r="F757" s="101"/>
      <c r="G757" s="103"/>
      <c r="H757" s="79"/>
      <c r="I757" s="104"/>
      <c r="J757" s="79"/>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0"/>
      <c r="AJ757" s="110"/>
      <c r="AK757" s="106"/>
      <c r="AL757" s="105"/>
      <c r="AM757" s="108"/>
      <c r="AN757" s="109"/>
    </row>
    <row r="758" spans="1:40" ht="15.75" customHeight="1">
      <c r="A758" s="100"/>
      <c r="B758" s="101"/>
      <c r="C758" s="102"/>
      <c r="D758" s="80"/>
      <c r="E758" s="101"/>
      <c r="F758" s="101"/>
      <c r="G758" s="103"/>
      <c r="H758" s="79"/>
      <c r="I758" s="104"/>
      <c r="J758" s="79"/>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0"/>
      <c r="AJ758" s="110"/>
      <c r="AK758" s="106"/>
      <c r="AL758" s="105"/>
      <c r="AM758" s="108"/>
      <c r="AN758" s="109"/>
    </row>
    <row r="759" spans="1:40" ht="15.75" customHeight="1">
      <c r="A759" s="100"/>
      <c r="B759" s="101"/>
      <c r="C759" s="102"/>
      <c r="D759" s="80"/>
      <c r="E759" s="101"/>
      <c r="F759" s="101"/>
      <c r="G759" s="103"/>
      <c r="H759" s="79"/>
      <c r="I759" s="104"/>
      <c r="J759" s="79"/>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0"/>
      <c r="AJ759" s="110"/>
      <c r="AK759" s="106"/>
      <c r="AL759" s="105"/>
      <c r="AM759" s="108"/>
      <c r="AN759" s="109"/>
    </row>
    <row r="760" spans="1:40" ht="15.75" customHeight="1">
      <c r="A760" s="100"/>
      <c r="B760" s="101"/>
      <c r="C760" s="102"/>
      <c r="D760" s="80"/>
      <c r="E760" s="101"/>
      <c r="F760" s="101"/>
      <c r="G760" s="103"/>
      <c r="H760" s="79"/>
      <c r="I760" s="104"/>
      <c r="J760" s="79"/>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0"/>
      <c r="AJ760" s="110"/>
      <c r="AK760" s="106"/>
      <c r="AL760" s="105"/>
      <c r="AM760" s="108"/>
      <c r="AN760" s="109"/>
    </row>
    <row r="761" spans="1:40" ht="15.75" customHeight="1">
      <c r="A761" s="100"/>
      <c r="B761" s="101"/>
      <c r="C761" s="102"/>
      <c r="D761" s="80"/>
      <c r="E761" s="101"/>
      <c r="F761" s="101"/>
      <c r="G761" s="103"/>
      <c r="H761" s="79"/>
      <c r="I761" s="104"/>
      <c r="J761" s="79"/>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0"/>
      <c r="AJ761" s="110"/>
      <c r="AK761" s="106"/>
      <c r="AL761" s="105"/>
      <c r="AM761" s="108"/>
      <c r="AN761" s="109"/>
    </row>
    <row r="762" spans="1:40" ht="15.75" customHeight="1">
      <c r="A762" s="100"/>
      <c r="B762" s="101"/>
      <c r="C762" s="102"/>
      <c r="D762" s="80"/>
      <c r="E762" s="101"/>
      <c r="F762" s="101"/>
      <c r="G762" s="103"/>
      <c r="H762" s="79"/>
      <c r="I762" s="104"/>
      <c r="J762" s="79"/>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0"/>
      <c r="AJ762" s="110"/>
      <c r="AK762" s="106"/>
      <c r="AL762" s="105"/>
      <c r="AM762" s="108"/>
      <c r="AN762" s="109"/>
    </row>
    <row r="763" spans="1:40" ht="15.75" customHeight="1">
      <c r="A763" s="100"/>
      <c r="B763" s="101"/>
      <c r="C763" s="102"/>
      <c r="D763" s="80"/>
      <c r="E763" s="101"/>
      <c r="F763" s="101"/>
      <c r="G763" s="103"/>
      <c r="H763" s="79"/>
      <c r="I763" s="104"/>
      <c r="J763" s="79"/>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0"/>
      <c r="AJ763" s="110"/>
      <c r="AK763" s="106"/>
      <c r="AL763" s="105"/>
      <c r="AM763" s="108"/>
      <c r="AN763" s="109"/>
    </row>
    <row r="764" spans="1:40" ht="15.75" customHeight="1">
      <c r="A764" s="100"/>
      <c r="B764" s="101"/>
      <c r="C764" s="102"/>
      <c r="D764" s="80"/>
      <c r="E764" s="101"/>
      <c r="F764" s="101"/>
      <c r="G764" s="103"/>
      <c r="H764" s="79"/>
      <c r="I764" s="104"/>
      <c r="J764" s="79"/>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0"/>
      <c r="AJ764" s="110"/>
      <c r="AK764" s="106"/>
      <c r="AL764" s="105"/>
      <c r="AM764" s="108"/>
      <c r="AN764" s="109"/>
    </row>
    <row r="765" spans="1:40" ht="15.75" customHeight="1">
      <c r="A765" s="100"/>
      <c r="B765" s="101"/>
      <c r="C765" s="102"/>
      <c r="D765" s="80"/>
      <c r="E765" s="101"/>
      <c r="F765" s="101"/>
      <c r="G765" s="103"/>
      <c r="H765" s="79"/>
      <c r="I765" s="104"/>
      <c r="J765" s="79"/>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0"/>
      <c r="AJ765" s="110"/>
      <c r="AK765" s="106"/>
      <c r="AL765" s="105"/>
      <c r="AM765" s="108"/>
      <c r="AN765" s="109"/>
    </row>
    <row r="766" spans="1:40" ht="15.75" customHeight="1">
      <c r="A766" s="100"/>
      <c r="B766" s="101"/>
      <c r="C766" s="102"/>
      <c r="D766" s="80"/>
      <c r="E766" s="101"/>
      <c r="F766" s="101"/>
      <c r="G766" s="103"/>
      <c r="H766" s="79"/>
      <c r="I766" s="104"/>
      <c r="J766" s="79"/>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0"/>
      <c r="AJ766" s="110"/>
      <c r="AK766" s="106"/>
      <c r="AL766" s="105"/>
      <c r="AM766" s="108"/>
      <c r="AN766" s="109"/>
    </row>
    <row r="767" spans="1:40" ht="15.75" customHeight="1">
      <c r="A767" s="100"/>
      <c r="B767" s="101"/>
      <c r="C767" s="102"/>
      <c r="D767" s="80"/>
      <c r="E767" s="101"/>
      <c r="F767" s="101"/>
      <c r="G767" s="103"/>
      <c r="H767" s="79"/>
      <c r="I767" s="104"/>
      <c r="J767" s="79"/>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0"/>
      <c r="AJ767" s="110"/>
      <c r="AK767" s="106"/>
      <c r="AL767" s="105"/>
      <c r="AM767" s="108"/>
      <c r="AN767" s="109"/>
    </row>
    <row r="768" spans="1:40" ht="15.75" customHeight="1">
      <c r="A768" s="100"/>
      <c r="B768" s="101"/>
      <c r="C768" s="102"/>
      <c r="D768" s="80"/>
      <c r="E768" s="101"/>
      <c r="F768" s="101"/>
      <c r="G768" s="103"/>
      <c r="H768" s="79"/>
      <c r="I768" s="104"/>
      <c r="J768" s="79"/>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0"/>
      <c r="AJ768" s="110"/>
      <c r="AK768" s="106"/>
      <c r="AL768" s="105"/>
      <c r="AM768" s="108"/>
      <c r="AN768" s="109"/>
    </row>
    <row r="769" spans="1:40" ht="15.75" customHeight="1">
      <c r="A769" s="100"/>
      <c r="B769" s="101"/>
      <c r="C769" s="102"/>
      <c r="D769" s="80"/>
      <c r="E769" s="101"/>
      <c r="F769" s="101"/>
      <c r="G769" s="103"/>
      <c r="H769" s="79"/>
      <c r="I769" s="104"/>
      <c r="J769" s="79"/>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0"/>
      <c r="AJ769" s="110"/>
      <c r="AK769" s="106"/>
      <c r="AL769" s="105"/>
      <c r="AM769" s="108"/>
      <c r="AN769" s="109"/>
    </row>
    <row r="770" spans="1:40" ht="15.75" customHeight="1">
      <c r="A770" s="100"/>
      <c r="B770" s="101"/>
      <c r="C770" s="102"/>
      <c r="D770" s="80"/>
      <c r="E770" s="101"/>
      <c r="F770" s="101"/>
      <c r="G770" s="103"/>
      <c r="H770" s="79"/>
      <c r="I770" s="104"/>
      <c r="J770" s="79"/>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0"/>
      <c r="AJ770" s="110"/>
      <c r="AK770" s="106"/>
      <c r="AL770" s="105"/>
      <c r="AM770" s="108"/>
      <c r="AN770" s="109"/>
    </row>
    <row r="771" spans="1:40" ht="15.75" customHeight="1">
      <c r="A771" s="100"/>
      <c r="B771" s="101"/>
      <c r="C771" s="102"/>
      <c r="D771" s="80"/>
      <c r="E771" s="101"/>
      <c r="F771" s="101"/>
      <c r="G771" s="103"/>
      <c r="H771" s="79"/>
      <c r="I771" s="104"/>
      <c r="J771" s="79"/>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0"/>
      <c r="AJ771" s="110"/>
      <c r="AK771" s="106"/>
      <c r="AL771" s="105"/>
      <c r="AM771" s="108"/>
      <c r="AN771" s="109"/>
    </row>
    <row r="772" spans="1:40" ht="15.75" customHeight="1">
      <c r="A772" s="100"/>
      <c r="B772" s="101"/>
      <c r="C772" s="102"/>
      <c r="D772" s="80"/>
      <c r="E772" s="101"/>
      <c r="F772" s="101"/>
      <c r="G772" s="103"/>
      <c r="H772" s="79"/>
      <c r="I772" s="104"/>
      <c r="J772" s="79"/>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0"/>
      <c r="AJ772" s="110"/>
      <c r="AK772" s="106"/>
      <c r="AL772" s="105"/>
      <c r="AM772" s="108"/>
      <c r="AN772" s="109"/>
    </row>
    <row r="773" spans="1:40" ht="15.75" customHeight="1">
      <c r="A773" s="100"/>
      <c r="B773" s="101"/>
      <c r="C773" s="102"/>
      <c r="D773" s="80"/>
      <c r="E773" s="101"/>
      <c r="F773" s="101"/>
      <c r="G773" s="103"/>
      <c r="H773" s="79"/>
      <c r="I773" s="104"/>
      <c r="J773" s="79"/>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0"/>
      <c r="AJ773" s="110"/>
      <c r="AK773" s="106"/>
      <c r="AL773" s="105"/>
      <c r="AM773" s="108"/>
      <c r="AN773" s="109"/>
    </row>
    <row r="774" spans="1:40" ht="15.75" customHeight="1">
      <c r="A774" s="100"/>
      <c r="B774" s="101"/>
      <c r="C774" s="102"/>
      <c r="D774" s="80"/>
      <c r="E774" s="101"/>
      <c r="F774" s="101"/>
      <c r="G774" s="103"/>
      <c r="H774" s="79"/>
      <c r="I774" s="104"/>
      <c r="J774" s="79"/>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0"/>
      <c r="AJ774" s="110"/>
      <c r="AK774" s="106"/>
      <c r="AL774" s="105"/>
      <c r="AM774" s="108"/>
      <c r="AN774" s="109"/>
    </row>
    <row r="775" spans="1:40" ht="15.75" customHeight="1">
      <c r="A775" s="100"/>
      <c r="B775" s="101"/>
      <c r="C775" s="102"/>
      <c r="D775" s="80"/>
      <c r="E775" s="101"/>
      <c r="F775" s="101"/>
      <c r="G775" s="103"/>
      <c r="H775" s="79"/>
      <c r="I775" s="104"/>
      <c r="J775" s="79"/>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0"/>
      <c r="AJ775" s="110"/>
      <c r="AK775" s="106"/>
      <c r="AL775" s="105"/>
      <c r="AM775" s="108"/>
      <c r="AN775" s="109"/>
    </row>
    <row r="776" spans="1:40" ht="15.75" customHeight="1">
      <c r="A776" s="100"/>
      <c r="B776" s="101"/>
      <c r="C776" s="102"/>
      <c r="D776" s="80"/>
      <c r="E776" s="101"/>
      <c r="F776" s="101"/>
      <c r="G776" s="103"/>
      <c r="H776" s="79"/>
      <c r="I776" s="104"/>
      <c r="J776" s="79"/>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0"/>
      <c r="AJ776" s="110"/>
      <c r="AK776" s="106"/>
      <c r="AL776" s="105"/>
      <c r="AM776" s="108"/>
      <c r="AN776" s="109"/>
    </row>
    <row r="777" spans="1:40" ht="15.75" customHeight="1">
      <c r="A777" s="100"/>
      <c r="B777" s="101"/>
      <c r="C777" s="102"/>
      <c r="D777" s="80"/>
      <c r="E777" s="101"/>
      <c r="F777" s="101"/>
      <c r="G777" s="103"/>
      <c r="H777" s="79"/>
      <c r="I777" s="104"/>
      <c r="J777" s="79"/>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0"/>
      <c r="AJ777" s="110"/>
      <c r="AK777" s="106"/>
      <c r="AL777" s="105"/>
      <c r="AM777" s="108"/>
      <c r="AN777" s="109"/>
    </row>
    <row r="778" spans="1:40" ht="15.75" customHeight="1">
      <c r="A778" s="100"/>
      <c r="B778" s="101"/>
      <c r="C778" s="102"/>
      <c r="D778" s="80"/>
      <c r="E778" s="101"/>
      <c r="F778" s="101"/>
      <c r="G778" s="103"/>
      <c r="H778" s="79"/>
      <c r="I778" s="104"/>
      <c r="J778" s="79"/>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0"/>
      <c r="AJ778" s="110"/>
      <c r="AK778" s="106"/>
      <c r="AL778" s="105"/>
      <c r="AM778" s="108"/>
      <c r="AN778" s="109"/>
    </row>
    <row r="779" spans="1:40" ht="15.75" customHeight="1">
      <c r="A779" s="100"/>
      <c r="B779" s="101"/>
      <c r="C779" s="102"/>
      <c r="D779" s="80"/>
      <c r="E779" s="101"/>
      <c r="F779" s="101"/>
      <c r="G779" s="103"/>
      <c r="H779" s="79"/>
      <c r="I779" s="104"/>
      <c r="J779" s="79"/>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0"/>
      <c r="AJ779" s="110"/>
      <c r="AK779" s="106"/>
      <c r="AL779" s="105"/>
      <c r="AM779" s="108"/>
      <c r="AN779" s="109"/>
    </row>
    <row r="780" spans="1:40" ht="15.75" customHeight="1">
      <c r="A780" s="100"/>
      <c r="B780" s="101"/>
      <c r="C780" s="102"/>
      <c r="D780" s="80"/>
      <c r="E780" s="101"/>
      <c r="F780" s="101"/>
      <c r="G780" s="103"/>
      <c r="H780" s="79"/>
      <c r="I780" s="104"/>
      <c r="J780" s="79"/>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0"/>
      <c r="AJ780" s="110"/>
      <c r="AK780" s="106"/>
      <c r="AL780" s="105"/>
      <c r="AM780" s="108"/>
      <c r="AN780" s="109"/>
    </row>
    <row r="781" spans="1:40" ht="15.75" customHeight="1">
      <c r="A781" s="100"/>
      <c r="B781" s="101"/>
      <c r="C781" s="102"/>
      <c r="D781" s="80"/>
      <c r="E781" s="101"/>
      <c r="F781" s="101"/>
      <c r="G781" s="103"/>
      <c r="H781" s="79"/>
      <c r="I781" s="104"/>
      <c r="J781" s="79"/>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0"/>
      <c r="AJ781" s="110"/>
      <c r="AK781" s="106"/>
      <c r="AL781" s="105"/>
      <c r="AM781" s="108"/>
      <c r="AN781" s="109"/>
    </row>
    <row r="782" spans="1:40" ht="15.75" customHeight="1">
      <c r="A782" s="100"/>
      <c r="B782" s="101"/>
      <c r="C782" s="102"/>
      <c r="D782" s="80"/>
      <c r="E782" s="101"/>
      <c r="F782" s="101"/>
      <c r="G782" s="103"/>
      <c r="H782" s="79"/>
      <c r="I782" s="104"/>
      <c r="J782" s="79"/>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0"/>
      <c r="AJ782" s="110"/>
      <c r="AK782" s="106"/>
      <c r="AL782" s="105"/>
      <c r="AM782" s="108"/>
      <c r="AN782" s="109"/>
    </row>
    <row r="783" spans="1:40" ht="15.75" customHeight="1">
      <c r="A783" s="100"/>
      <c r="B783" s="101"/>
      <c r="C783" s="102"/>
      <c r="D783" s="80"/>
      <c r="E783" s="101"/>
      <c r="F783" s="101"/>
      <c r="G783" s="103"/>
      <c r="H783" s="79"/>
      <c r="I783" s="104"/>
      <c r="J783" s="79"/>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0"/>
      <c r="AJ783" s="110"/>
      <c r="AK783" s="106"/>
      <c r="AL783" s="105"/>
      <c r="AM783" s="108"/>
      <c r="AN783" s="109"/>
    </row>
    <row r="784" spans="1:40" ht="15.75" customHeight="1">
      <c r="A784" s="100"/>
      <c r="B784" s="101"/>
      <c r="C784" s="102"/>
      <c r="D784" s="80"/>
      <c r="E784" s="101"/>
      <c r="F784" s="101"/>
      <c r="G784" s="103"/>
      <c r="H784" s="79"/>
      <c r="I784" s="104"/>
      <c r="J784" s="79"/>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0"/>
      <c r="AJ784" s="110"/>
      <c r="AK784" s="106"/>
      <c r="AL784" s="105"/>
      <c r="AM784" s="108"/>
      <c r="AN784" s="109"/>
    </row>
    <row r="785" spans="1:40" ht="15.75" customHeight="1">
      <c r="A785" s="100"/>
      <c r="B785" s="101"/>
      <c r="C785" s="102"/>
      <c r="D785" s="80"/>
      <c r="E785" s="101"/>
      <c r="F785" s="101"/>
      <c r="G785" s="103"/>
      <c r="H785" s="79"/>
      <c r="I785" s="104"/>
      <c r="J785" s="79"/>
      <c r="K785" s="105"/>
      <c r="L785" s="105"/>
      <c r="M785" s="105"/>
      <c r="N785" s="105"/>
      <c r="O785" s="105"/>
      <c r="P785" s="105"/>
      <c r="Q785" s="105"/>
      <c r="R785" s="105"/>
      <c r="S785" s="105"/>
      <c r="T785" s="105"/>
      <c r="U785" s="105"/>
      <c r="V785" s="105"/>
      <c r="W785" s="105"/>
      <c r="X785" s="105"/>
      <c r="Y785" s="105"/>
      <c r="Z785" s="105"/>
      <c r="AA785" s="105"/>
      <c r="AB785" s="105"/>
      <c r="AC785" s="105"/>
      <c r="AD785" s="105"/>
      <c r="AE785" s="105"/>
      <c r="AF785" s="105"/>
      <c r="AG785" s="105"/>
      <c r="AH785" s="105"/>
      <c r="AI785" s="100"/>
      <c r="AJ785" s="110"/>
      <c r="AK785" s="106"/>
      <c r="AL785" s="105"/>
      <c r="AM785" s="108"/>
      <c r="AN785" s="109"/>
    </row>
    <row r="786" spans="1:40" ht="15.75" customHeight="1">
      <c r="A786" s="100"/>
      <c r="B786" s="101"/>
      <c r="C786" s="102"/>
      <c r="D786" s="80"/>
      <c r="E786" s="101"/>
      <c r="F786" s="101"/>
      <c r="G786" s="103"/>
      <c r="H786" s="79"/>
      <c r="I786" s="104"/>
      <c r="J786" s="79"/>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0"/>
      <c r="AJ786" s="110"/>
      <c r="AK786" s="106"/>
      <c r="AL786" s="105"/>
      <c r="AM786" s="108"/>
      <c r="AN786" s="109"/>
    </row>
    <row r="787" spans="1:40" ht="15.75" customHeight="1">
      <c r="A787" s="100"/>
      <c r="B787" s="101"/>
      <c r="C787" s="102"/>
      <c r="D787" s="80"/>
      <c r="E787" s="101"/>
      <c r="F787" s="101"/>
      <c r="G787" s="103"/>
      <c r="H787" s="79"/>
      <c r="I787" s="104"/>
      <c r="J787" s="79"/>
      <c r="K787" s="105"/>
      <c r="L787" s="105"/>
      <c r="M787" s="105"/>
      <c r="N787" s="105"/>
      <c r="O787" s="105"/>
      <c r="P787" s="105"/>
      <c r="Q787" s="105"/>
      <c r="R787" s="105"/>
      <c r="S787" s="105"/>
      <c r="T787" s="105"/>
      <c r="U787" s="105"/>
      <c r="V787" s="105"/>
      <c r="W787" s="105"/>
      <c r="X787" s="105"/>
      <c r="Y787" s="105"/>
      <c r="Z787" s="105"/>
      <c r="AA787" s="105"/>
      <c r="AB787" s="105"/>
      <c r="AC787" s="105"/>
      <c r="AD787" s="105"/>
      <c r="AE787" s="105"/>
      <c r="AF787" s="105"/>
      <c r="AG787" s="105"/>
      <c r="AH787" s="105"/>
      <c r="AI787" s="100"/>
      <c r="AJ787" s="110"/>
      <c r="AK787" s="106"/>
      <c r="AL787" s="105"/>
      <c r="AM787" s="108"/>
      <c r="AN787" s="109"/>
    </row>
    <row r="788" spans="1:40" ht="15.75" customHeight="1">
      <c r="A788" s="100"/>
      <c r="B788" s="101"/>
      <c r="C788" s="102"/>
      <c r="D788" s="80"/>
      <c r="E788" s="101"/>
      <c r="F788" s="101"/>
      <c r="G788" s="103"/>
      <c r="H788" s="79"/>
      <c r="I788" s="104"/>
      <c r="J788" s="79"/>
      <c r="K788" s="105"/>
      <c r="L788" s="105"/>
      <c r="M788" s="105"/>
      <c r="N788" s="105"/>
      <c r="O788" s="105"/>
      <c r="P788" s="105"/>
      <c r="Q788" s="105"/>
      <c r="R788" s="105"/>
      <c r="S788" s="105"/>
      <c r="T788" s="105"/>
      <c r="U788" s="105"/>
      <c r="V788" s="105"/>
      <c r="W788" s="105"/>
      <c r="X788" s="105"/>
      <c r="Y788" s="105"/>
      <c r="Z788" s="105"/>
      <c r="AA788" s="105"/>
      <c r="AB788" s="105"/>
      <c r="AC788" s="105"/>
      <c r="AD788" s="105"/>
      <c r="AE788" s="105"/>
      <c r="AF788" s="105"/>
      <c r="AG788" s="105"/>
      <c r="AH788" s="105"/>
      <c r="AI788" s="100"/>
      <c r="AJ788" s="110"/>
      <c r="AK788" s="106"/>
      <c r="AL788" s="105"/>
      <c r="AM788" s="108"/>
      <c r="AN788" s="109"/>
    </row>
    <row r="789" spans="1:40" ht="15.75" customHeight="1">
      <c r="A789" s="100"/>
      <c r="B789" s="101"/>
      <c r="C789" s="102"/>
      <c r="D789" s="80"/>
      <c r="E789" s="101"/>
      <c r="F789" s="101"/>
      <c r="G789" s="103"/>
      <c r="H789" s="79"/>
      <c r="I789" s="104"/>
      <c r="J789" s="79"/>
      <c r="K789" s="105"/>
      <c r="L789" s="105"/>
      <c r="M789" s="105"/>
      <c r="N789" s="105"/>
      <c r="O789" s="105"/>
      <c r="P789" s="105"/>
      <c r="Q789" s="105"/>
      <c r="R789" s="105"/>
      <c r="S789" s="105"/>
      <c r="T789" s="105"/>
      <c r="U789" s="105"/>
      <c r="V789" s="105"/>
      <c r="W789" s="105"/>
      <c r="X789" s="105"/>
      <c r="Y789" s="105"/>
      <c r="Z789" s="105"/>
      <c r="AA789" s="105"/>
      <c r="AB789" s="105"/>
      <c r="AC789" s="105"/>
      <c r="AD789" s="105"/>
      <c r="AE789" s="105"/>
      <c r="AF789" s="105"/>
      <c r="AG789" s="105"/>
      <c r="AH789" s="105"/>
      <c r="AI789" s="100"/>
      <c r="AJ789" s="110"/>
      <c r="AK789" s="106"/>
      <c r="AL789" s="105"/>
      <c r="AM789" s="108"/>
      <c r="AN789" s="109"/>
    </row>
    <row r="790" spans="1:40" ht="15.75" customHeight="1">
      <c r="A790" s="100"/>
      <c r="B790" s="101"/>
      <c r="C790" s="102"/>
      <c r="D790" s="80"/>
      <c r="E790" s="101"/>
      <c r="F790" s="101"/>
      <c r="G790" s="103"/>
      <c r="H790" s="79"/>
      <c r="I790" s="104"/>
      <c r="J790" s="79"/>
      <c r="K790" s="105"/>
      <c r="L790" s="105"/>
      <c r="M790" s="105"/>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0"/>
      <c r="AJ790" s="110"/>
      <c r="AK790" s="106"/>
      <c r="AL790" s="105"/>
      <c r="AM790" s="108"/>
      <c r="AN790" s="109"/>
    </row>
    <row r="791" spans="1:40" ht="15.75" customHeight="1">
      <c r="A791" s="100"/>
      <c r="B791" s="101"/>
      <c r="C791" s="102"/>
      <c r="D791" s="80"/>
      <c r="E791" s="101"/>
      <c r="F791" s="101"/>
      <c r="G791" s="103"/>
      <c r="H791" s="79"/>
      <c r="I791" s="104"/>
      <c r="J791" s="79"/>
      <c r="K791" s="105"/>
      <c r="L791" s="105"/>
      <c r="M791" s="105"/>
      <c r="N791" s="105"/>
      <c r="O791" s="105"/>
      <c r="P791" s="105"/>
      <c r="Q791" s="105"/>
      <c r="R791" s="105"/>
      <c r="S791" s="105"/>
      <c r="T791" s="105"/>
      <c r="U791" s="105"/>
      <c r="V791" s="105"/>
      <c r="W791" s="105"/>
      <c r="X791" s="105"/>
      <c r="Y791" s="105"/>
      <c r="Z791" s="105"/>
      <c r="AA791" s="105"/>
      <c r="AB791" s="105"/>
      <c r="AC791" s="105"/>
      <c r="AD791" s="105"/>
      <c r="AE791" s="105"/>
      <c r="AF791" s="105"/>
      <c r="AG791" s="105"/>
      <c r="AH791" s="105"/>
      <c r="AI791" s="100"/>
      <c r="AJ791" s="110"/>
      <c r="AK791" s="106"/>
      <c r="AL791" s="105"/>
      <c r="AM791" s="108"/>
      <c r="AN791" s="109"/>
    </row>
    <row r="792" spans="1:40" ht="15.75" customHeight="1">
      <c r="A792" s="100"/>
      <c r="B792" s="101"/>
      <c r="C792" s="102"/>
      <c r="D792" s="80"/>
      <c r="E792" s="101"/>
      <c r="F792" s="101"/>
      <c r="G792" s="103"/>
      <c r="H792" s="79"/>
      <c r="I792" s="104"/>
      <c r="J792" s="79"/>
      <c r="K792" s="105"/>
      <c r="L792" s="105"/>
      <c r="M792" s="105"/>
      <c r="N792" s="105"/>
      <c r="O792" s="105"/>
      <c r="P792" s="105"/>
      <c r="Q792" s="105"/>
      <c r="R792" s="105"/>
      <c r="S792" s="105"/>
      <c r="T792" s="105"/>
      <c r="U792" s="105"/>
      <c r="V792" s="105"/>
      <c r="W792" s="105"/>
      <c r="X792" s="105"/>
      <c r="Y792" s="105"/>
      <c r="Z792" s="105"/>
      <c r="AA792" s="105"/>
      <c r="AB792" s="105"/>
      <c r="AC792" s="105"/>
      <c r="AD792" s="105"/>
      <c r="AE792" s="105"/>
      <c r="AF792" s="105"/>
      <c r="AG792" s="105"/>
      <c r="AH792" s="105"/>
      <c r="AI792" s="100"/>
      <c r="AJ792" s="110"/>
      <c r="AK792" s="106"/>
      <c r="AL792" s="105"/>
      <c r="AM792" s="108"/>
      <c r="AN792" s="109"/>
    </row>
    <row r="793" spans="1:40" ht="15.75" customHeight="1">
      <c r="A793" s="100"/>
      <c r="B793" s="101"/>
      <c r="C793" s="102"/>
      <c r="D793" s="80"/>
      <c r="E793" s="101"/>
      <c r="F793" s="101"/>
      <c r="G793" s="103"/>
      <c r="H793" s="79"/>
      <c r="I793" s="104"/>
      <c r="J793" s="79"/>
      <c r="K793" s="105"/>
      <c r="L793" s="105"/>
      <c r="M793" s="105"/>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0"/>
      <c r="AJ793" s="110"/>
      <c r="AK793" s="106"/>
      <c r="AL793" s="105"/>
      <c r="AM793" s="108"/>
      <c r="AN793" s="109"/>
    </row>
    <row r="794" spans="1:40" ht="15.75" customHeight="1">
      <c r="A794" s="100"/>
      <c r="B794" s="101"/>
      <c r="C794" s="102"/>
      <c r="D794" s="80"/>
      <c r="E794" s="101"/>
      <c r="F794" s="101"/>
      <c r="G794" s="103"/>
      <c r="H794" s="79"/>
      <c r="I794" s="104"/>
      <c r="J794" s="79"/>
      <c r="K794" s="105"/>
      <c r="L794" s="105"/>
      <c r="M794" s="105"/>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00"/>
      <c r="AJ794" s="110"/>
      <c r="AK794" s="106"/>
      <c r="AL794" s="105"/>
      <c r="AM794" s="108"/>
      <c r="AN794" s="109"/>
    </row>
    <row r="795" spans="1:40" ht="15.75" customHeight="1">
      <c r="A795" s="100"/>
      <c r="B795" s="101"/>
      <c r="C795" s="102"/>
      <c r="D795" s="80"/>
      <c r="E795" s="101"/>
      <c r="F795" s="101"/>
      <c r="G795" s="103"/>
      <c r="H795" s="79"/>
      <c r="I795" s="104"/>
      <c r="J795" s="79"/>
      <c r="K795" s="105"/>
      <c r="L795" s="105"/>
      <c r="M795" s="105"/>
      <c r="N795" s="105"/>
      <c r="O795" s="105"/>
      <c r="P795" s="105"/>
      <c r="Q795" s="105"/>
      <c r="R795" s="105"/>
      <c r="S795" s="105"/>
      <c r="T795" s="105"/>
      <c r="U795" s="105"/>
      <c r="V795" s="105"/>
      <c r="W795" s="105"/>
      <c r="X795" s="105"/>
      <c r="Y795" s="105"/>
      <c r="Z795" s="105"/>
      <c r="AA795" s="105"/>
      <c r="AB795" s="105"/>
      <c r="AC795" s="105"/>
      <c r="AD795" s="105"/>
      <c r="AE795" s="105"/>
      <c r="AF795" s="105"/>
      <c r="AG795" s="105"/>
      <c r="AH795" s="105"/>
      <c r="AI795" s="100"/>
      <c r="AJ795" s="110"/>
      <c r="AK795" s="106"/>
      <c r="AL795" s="105"/>
      <c r="AM795" s="108"/>
      <c r="AN795" s="109"/>
    </row>
    <row r="796" spans="1:40" ht="15.75" customHeight="1">
      <c r="A796" s="100"/>
      <c r="B796" s="101"/>
      <c r="C796" s="102"/>
      <c r="D796" s="80"/>
      <c r="E796" s="101"/>
      <c r="F796" s="101"/>
      <c r="G796" s="103"/>
      <c r="H796" s="79"/>
      <c r="I796" s="104"/>
      <c r="J796" s="79"/>
      <c r="K796" s="105"/>
      <c r="L796" s="105"/>
      <c r="M796" s="105"/>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0"/>
      <c r="AJ796" s="110"/>
      <c r="AK796" s="106"/>
      <c r="AL796" s="105"/>
      <c r="AM796" s="108"/>
      <c r="AN796" s="109"/>
    </row>
    <row r="797" spans="1:40" ht="15.75" customHeight="1">
      <c r="A797" s="100"/>
      <c r="B797" s="101"/>
      <c r="C797" s="102"/>
      <c r="D797" s="80"/>
      <c r="E797" s="101"/>
      <c r="F797" s="101"/>
      <c r="G797" s="103"/>
      <c r="H797" s="79"/>
      <c r="I797" s="104"/>
      <c r="J797" s="79"/>
      <c r="K797" s="105"/>
      <c r="L797" s="105"/>
      <c r="M797" s="105"/>
      <c r="N797" s="105"/>
      <c r="O797" s="105"/>
      <c r="P797" s="105"/>
      <c r="Q797" s="105"/>
      <c r="R797" s="105"/>
      <c r="S797" s="105"/>
      <c r="T797" s="105"/>
      <c r="U797" s="105"/>
      <c r="V797" s="105"/>
      <c r="W797" s="105"/>
      <c r="X797" s="105"/>
      <c r="Y797" s="105"/>
      <c r="Z797" s="105"/>
      <c r="AA797" s="105"/>
      <c r="AB797" s="105"/>
      <c r="AC797" s="105"/>
      <c r="AD797" s="105"/>
      <c r="AE797" s="105"/>
      <c r="AF797" s="105"/>
      <c r="AG797" s="105"/>
      <c r="AH797" s="105"/>
      <c r="AI797" s="100"/>
      <c r="AJ797" s="110"/>
      <c r="AK797" s="106"/>
      <c r="AL797" s="105"/>
      <c r="AM797" s="108"/>
      <c r="AN797" s="109"/>
    </row>
    <row r="798" spans="1:40" ht="15.75" customHeight="1">
      <c r="A798" s="100"/>
      <c r="B798" s="101"/>
      <c r="C798" s="102"/>
      <c r="D798" s="80"/>
      <c r="E798" s="101"/>
      <c r="F798" s="101"/>
      <c r="G798" s="103"/>
      <c r="H798" s="79"/>
      <c r="I798" s="104"/>
      <c r="J798" s="79"/>
      <c r="K798" s="105"/>
      <c r="L798" s="105"/>
      <c r="M798" s="105"/>
      <c r="N798" s="105"/>
      <c r="O798" s="105"/>
      <c r="P798" s="105"/>
      <c r="Q798" s="105"/>
      <c r="R798" s="105"/>
      <c r="S798" s="105"/>
      <c r="T798" s="105"/>
      <c r="U798" s="105"/>
      <c r="V798" s="105"/>
      <c r="W798" s="105"/>
      <c r="X798" s="105"/>
      <c r="Y798" s="105"/>
      <c r="Z798" s="105"/>
      <c r="AA798" s="105"/>
      <c r="AB798" s="105"/>
      <c r="AC798" s="105"/>
      <c r="AD798" s="105"/>
      <c r="AE798" s="105"/>
      <c r="AF798" s="105"/>
      <c r="AG798" s="105"/>
      <c r="AH798" s="105"/>
      <c r="AI798" s="100"/>
      <c r="AJ798" s="110"/>
      <c r="AK798" s="106"/>
      <c r="AL798" s="105"/>
      <c r="AM798" s="108"/>
      <c r="AN798" s="109"/>
    </row>
    <row r="799" spans="1:40" ht="15.75" customHeight="1">
      <c r="A799" s="100"/>
      <c r="B799" s="101"/>
      <c r="C799" s="102"/>
      <c r="D799" s="80"/>
      <c r="E799" s="101"/>
      <c r="F799" s="101"/>
      <c r="G799" s="103"/>
      <c r="H799" s="79"/>
      <c r="I799" s="104"/>
      <c r="J799" s="79"/>
      <c r="K799" s="105"/>
      <c r="L799" s="105"/>
      <c r="M799" s="105"/>
      <c r="N799" s="105"/>
      <c r="O799" s="105"/>
      <c r="P799" s="105"/>
      <c r="Q799" s="105"/>
      <c r="R799" s="105"/>
      <c r="S799" s="105"/>
      <c r="T799" s="105"/>
      <c r="U799" s="105"/>
      <c r="V799" s="105"/>
      <c r="W799" s="105"/>
      <c r="X799" s="105"/>
      <c r="Y799" s="105"/>
      <c r="Z799" s="105"/>
      <c r="AA799" s="105"/>
      <c r="AB799" s="105"/>
      <c r="AC799" s="105"/>
      <c r="AD799" s="105"/>
      <c r="AE799" s="105"/>
      <c r="AF799" s="105"/>
      <c r="AG799" s="105"/>
      <c r="AH799" s="105"/>
      <c r="AI799" s="100"/>
      <c r="AJ799" s="110"/>
      <c r="AK799" s="106"/>
      <c r="AL799" s="105"/>
      <c r="AM799" s="108"/>
      <c r="AN799" s="109"/>
    </row>
    <row r="800" spans="1:40" ht="15.75" customHeight="1">
      <c r="A800" s="100"/>
      <c r="B800" s="101"/>
      <c r="C800" s="102"/>
      <c r="D800" s="80"/>
      <c r="E800" s="101"/>
      <c r="F800" s="101"/>
      <c r="G800" s="103"/>
      <c r="H800" s="79"/>
      <c r="I800" s="104"/>
      <c r="J800" s="79"/>
      <c r="K800" s="105"/>
      <c r="L800" s="105"/>
      <c r="M800" s="105"/>
      <c r="N800" s="105"/>
      <c r="O800" s="105"/>
      <c r="P800" s="105"/>
      <c r="Q800" s="105"/>
      <c r="R800" s="105"/>
      <c r="S800" s="105"/>
      <c r="T800" s="105"/>
      <c r="U800" s="105"/>
      <c r="V800" s="105"/>
      <c r="W800" s="105"/>
      <c r="X800" s="105"/>
      <c r="Y800" s="105"/>
      <c r="Z800" s="105"/>
      <c r="AA800" s="105"/>
      <c r="AB800" s="105"/>
      <c r="AC800" s="105"/>
      <c r="AD800" s="105"/>
      <c r="AE800" s="105"/>
      <c r="AF800" s="105"/>
      <c r="AG800" s="105"/>
      <c r="AH800" s="105"/>
      <c r="AI800" s="100"/>
      <c r="AJ800" s="110"/>
      <c r="AK800" s="106"/>
      <c r="AL800" s="105"/>
      <c r="AM800" s="108"/>
      <c r="AN800" s="109"/>
    </row>
    <row r="801" spans="1:40" ht="15.75" customHeight="1">
      <c r="A801" s="100"/>
      <c r="B801" s="101"/>
      <c r="C801" s="102"/>
      <c r="D801" s="80"/>
      <c r="E801" s="101"/>
      <c r="F801" s="101"/>
      <c r="G801" s="103"/>
      <c r="H801" s="79"/>
      <c r="I801" s="104"/>
      <c r="J801" s="79"/>
      <c r="K801" s="105"/>
      <c r="L801" s="105"/>
      <c r="M801" s="105"/>
      <c r="N801" s="105"/>
      <c r="O801" s="105"/>
      <c r="P801" s="105"/>
      <c r="Q801" s="105"/>
      <c r="R801" s="105"/>
      <c r="S801" s="105"/>
      <c r="T801" s="105"/>
      <c r="U801" s="105"/>
      <c r="V801" s="105"/>
      <c r="W801" s="105"/>
      <c r="X801" s="105"/>
      <c r="Y801" s="105"/>
      <c r="Z801" s="105"/>
      <c r="AA801" s="105"/>
      <c r="AB801" s="105"/>
      <c r="AC801" s="105"/>
      <c r="AD801" s="105"/>
      <c r="AE801" s="105"/>
      <c r="AF801" s="105"/>
      <c r="AG801" s="105"/>
      <c r="AH801" s="105"/>
      <c r="AI801" s="100"/>
      <c r="AJ801" s="110"/>
      <c r="AK801" s="106"/>
      <c r="AL801" s="105"/>
      <c r="AM801" s="108"/>
      <c r="AN801" s="109"/>
    </row>
    <row r="802" spans="1:40" ht="15.75" customHeight="1">
      <c r="A802" s="100"/>
      <c r="B802" s="101"/>
      <c r="C802" s="102"/>
      <c r="D802" s="80"/>
      <c r="E802" s="101"/>
      <c r="F802" s="101"/>
      <c r="G802" s="103"/>
      <c r="H802" s="79"/>
      <c r="I802" s="104"/>
      <c r="J802" s="79"/>
      <c r="K802" s="105"/>
      <c r="L802" s="105"/>
      <c r="M802" s="105"/>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0"/>
      <c r="AJ802" s="110"/>
      <c r="AK802" s="106"/>
      <c r="AL802" s="105"/>
      <c r="AM802" s="108"/>
      <c r="AN802" s="109"/>
    </row>
    <row r="803" spans="1:40" ht="15.75" customHeight="1">
      <c r="A803" s="100"/>
      <c r="B803" s="101"/>
      <c r="C803" s="102"/>
      <c r="D803" s="80"/>
      <c r="E803" s="101"/>
      <c r="F803" s="101"/>
      <c r="G803" s="103"/>
      <c r="H803" s="79"/>
      <c r="I803" s="104"/>
      <c r="J803" s="79"/>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0"/>
      <c r="AJ803" s="110"/>
      <c r="AK803" s="106"/>
      <c r="AL803" s="105"/>
      <c r="AM803" s="108"/>
      <c r="AN803" s="109"/>
    </row>
    <row r="804" spans="1:40" ht="15.75" customHeight="1">
      <c r="A804" s="100"/>
      <c r="B804" s="101"/>
      <c r="C804" s="102"/>
      <c r="D804" s="80"/>
      <c r="E804" s="101"/>
      <c r="F804" s="101"/>
      <c r="G804" s="103"/>
      <c r="H804" s="79"/>
      <c r="I804" s="104"/>
      <c r="J804" s="79"/>
      <c r="K804" s="105"/>
      <c r="L804" s="105"/>
      <c r="M804" s="105"/>
      <c r="N804" s="105"/>
      <c r="O804" s="105"/>
      <c r="P804" s="105"/>
      <c r="Q804" s="105"/>
      <c r="R804" s="105"/>
      <c r="S804" s="105"/>
      <c r="T804" s="105"/>
      <c r="U804" s="105"/>
      <c r="V804" s="105"/>
      <c r="W804" s="105"/>
      <c r="X804" s="105"/>
      <c r="Y804" s="105"/>
      <c r="Z804" s="105"/>
      <c r="AA804" s="105"/>
      <c r="AB804" s="105"/>
      <c r="AC804" s="105"/>
      <c r="AD804" s="105"/>
      <c r="AE804" s="105"/>
      <c r="AF804" s="105"/>
      <c r="AG804" s="105"/>
      <c r="AH804" s="105"/>
      <c r="AI804" s="100"/>
      <c r="AJ804" s="110"/>
      <c r="AK804" s="106"/>
      <c r="AL804" s="105"/>
      <c r="AM804" s="108"/>
      <c r="AN804" s="109"/>
    </row>
    <row r="805" spans="1:40" ht="15.75" customHeight="1">
      <c r="A805" s="100"/>
      <c r="B805" s="101"/>
      <c r="C805" s="102"/>
      <c r="D805" s="80"/>
      <c r="E805" s="101"/>
      <c r="F805" s="101"/>
      <c r="G805" s="103"/>
      <c r="H805" s="79"/>
      <c r="I805" s="104"/>
      <c r="J805" s="79"/>
      <c r="K805" s="105"/>
      <c r="L805" s="105"/>
      <c r="M805" s="105"/>
      <c r="N805" s="105"/>
      <c r="O805" s="105"/>
      <c r="P805" s="105"/>
      <c r="Q805" s="105"/>
      <c r="R805" s="105"/>
      <c r="S805" s="105"/>
      <c r="T805" s="105"/>
      <c r="U805" s="105"/>
      <c r="V805" s="105"/>
      <c r="W805" s="105"/>
      <c r="X805" s="105"/>
      <c r="Y805" s="105"/>
      <c r="Z805" s="105"/>
      <c r="AA805" s="105"/>
      <c r="AB805" s="105"/>
      <c r="AC805" s="105"/>
      <c r="AD805" s="105"/>
      <c r="AE805" s="105"/>
      <c r="AF805" s="105"/>
      <c r="AG805" s="105"/>
      <c r="AH805" s="105"/>
      <c r="AI805" s="100"/>
      <c r="AJ805" s="110"/>
      <c r="AK805" s="106"/>
      <c r="AL805" s="105"/>
      <c r="AM805" s="108"/>
      <c r="AN805" s="109"/>
    </row>
    <row r="806" spans="1:40" ht="15.75" customHeight="1">
      <c r="A806" s="100"/>
      <c r="B806" s="101"/>
      <c r="C806" s="102"/>
      <c r="D806" s="80"/>
      <c r="E806" s="101"/>
      <c r="F806" s="101"/>
      <c r="G806" s="103"/>
      <c r="H806" s="79"/>
      <c r="I806" s="104"/>
      <c r="J806" s="79"/>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0"/>
      <c r="AJ806" s="110"/>
      <c r="AK806" s="106"/>
      <c r="AL806" s="105"/>
      <c r="AM806" s="108"/>
      <c r="AN806" s="109"/>
    </row>
    <row r="807" spans="1:40" ht="15.75" customHeight="1">
      <c r="A807" s="100"/>
      <c r="B807" s="101"/>
      <c r="C807" s="102"/>
      <c r="D807" s="80"/>
      <c r="E807" s="101"/>
      <c r="F807" s="101"/>
      <c r="G807" s="103"/>
      <c r="H807" s="79"/>
      <c r="I807" s="104"/>
      <c r="J807" s="79"/>
      <c r="K807" s="105"/>
      <c r="L807" s="105"/>
      <c r="M807" s="105"/>
      <c r="N807" s="105"/>
      <c r="O807" s="105"/>
      <c r="P807" s="105"/>
      <c r="Q807" s="105"/>
      <c r="R807" s="105"/>
      <c r="S807" s="105"/>
      <c r="T807" s="105"/>
      <c r="U807" s="105"/>
      <c r="V807" s="105"/>
      <c r="W807" s="105"/>
      <c r="X807" s="105"/>
      <c r="Y807" s="105"/>
      <c r="Z807" s="105"/>
      <c r="AA807" s="105"/>
      <c r="AB807" s="105"/>
      <c r="AC807" s="105"/>
      <c r="AD807" s="105"/>
      <c r="AE807" s="105"/>
      <c r="AF807" s="105"/>
      <c r="AG807" s="105"/>
      <c r="AH807" s="105"/>
      <c r="AI807" s="100"/>
      <c r="AJ807" s="110"/>
      <c r="AK807" s="106"/>
      <c r="AL807" s="105"/>
      <c r="AM807" s="108"/>
      <c r="AN807" s="109"/>
    </row>
    <row r="808" spans="1:40" ht="15.75" customHeight="1">
      <c r="A808" s="100"/>
      <c r="B808" s="101"/>
      <c r="C808" s="102"/>
      <c r="D808" s="80"/>
      <c r="E808" s="101"/>
      <c r="F808" s="101"/>
      <c r="G808" s="103"/>
      <c r="H808" s="79"/>
      <c r="I808" s="104"/>
      <c r="J808" s="79"/>
      <c r="K808" s="105"/>
      <c r="L808" s="105"/>
      <c r="M808" s="105"/>
      <c r="N808" s="105"/>
      <c r="O808" s="105"/>
      <c r="P808" s="105"/>
      <c r="Q808" s="105"/>
      <c r="R808" s="105"/>
      <c r="S808" s="105"/>
      <c r="T808" s="105"/>
      <c r="U808" s="105"/>
      <c r="V808" s="105"/>
      <c r="W808" s="105"/>
      <c r="X808" s="105"/>
      <c r="Y808" s="105"/>
      <c r="Z808" s="105"/>
      <c r="AA808" s="105"/>
      <c r="AB808" s="105"/>
      <c r="AC808" s="105"/>
      <c r="AD808" s="105"/>
      <c r="AE808" s="105"/>
      <c r="AF808" s="105"/>
      <c r="AG808" s="105"/>
      <c r="AH808" s="105"/>
      <c r="AI808" s="100"/>
      <c r="AJ808" s="110"/>
      <c r="AK808" s="106"/>
      <c r="AL808" s="105"/>
      <c r="AM808" s="108"/>
      <c r="AN808" s="109"/>
    </row>
    <row r="809" spans="1:40" ht="15.75" customHeight="1">
      <c r="A809" s="100"/>
      <c r="B809" s="101"/>
      <c r="C809" s="102"/>
      <c r="D809" s="80"/>
      <c r="E809" s="101"/>
      <c r="F809" s="101"/>
      <c r="G809" s="103"/>
      <c r="H809" s="79"/>
      <c r="I809" s="104"/>
      <c r="J809" s="79"/>
      <c r="K809" s="105"/>
      <c r="L809" s="105"/>
      <c r="M809" s="105"/>
      <c r="N809" s="105"/>
      <c r="O809" s="105"/>
      <c r="P809" s="105"/>
      <c r="Q809" s="105"/>
      <c r="R809" s="105"/>
      <c r="S809" s="105"/>
      <c r="T809" s="105"/>
      <c r="U809" s="105"/>
      <c r="V809" s="105"/>
      <c r="W809" s="105"/>
      <c r="X809" s="105"/>
      <c r="Y809" s="105"/>
      <c r="Z809" s="105"/>
      <c r="AA809" s="105"/>
      <c r="AB809" s="105"/>
      <c r="AC809" s="105"/>
      <c r="AD809" s="105"/>
      <c r="AE809" s="105"/>
      <c r="AF809" s="105"/>
      <c r="AG809" s="105"/>
      <c r="AH809" s="105"/>
      <c r="AI809" s="100"/>
      <c r="AJ809" s="110"/>
      <c r="AK809" s="106"/>
      <c r="AL809" s="105"/>
      <c r="AM809" s="108"/>
      <c r="AN809" s="109"/>
    </row>
    <row r="810" spans="1:40" ht="15.75" customHeight="1">
      <c r="A810" s="100"/>
      <c r="B810" s="101"/>
      <c r="C810" s="102"/>
      <c r="D810" s="80"/>
      <c r="E810" s="101"/>
      <c r="F810" s="101"/>
      <c r="G810" s="103"/>
      <c r="H810" s="79"/>
      <c r="I810" s="104"/>
      <c r="J810" s="79"/>
      <c r="K810" s="105"/>
      <c r="L810" s="105"/>
      <c r="M810" s="105"/>
      <c r="N810" s="105"/>
      <c r="O810" s="105"/>
      <c r="P810" s="105"/>
      <c r="Q810" s="105"/>
      <c r="R810" s="105"/>
      <c r="S810" s="105"/>
      <c r="T810" s="105"/>
      <c r="U810" s="105"/>
      <c r="V810" s="105"/>
      <c r="W810" s="105"/>
      <c r="X810" s="105"/>
      <c r="Y810" s="105"/>
      <c r="Z810" s="105"/>
      <c r="AA810" s="105"/>
      <c r="AB810" s="105"/>
      <c r="AC810" s="105"/>
      <c r="AD810" s="105"/>
      <c r="AE810" s="105"/>
      <c r="AF810" s="105"/>
      <c r="AG810" s="105"/>
      <c r="AH810" s="105"/>
      <c r="AI810" s="100"/>
      <c r="AJ810" s="110"/>
      <c r="AK810" s="106"/>
      <c r="AL810" s="105"/>
      <c r="AM810" s="108"/>
      <c r="AN810" s="109"/>
    </row>
    <row r="811" spans="1:40" ht="15.75" customHeight="1">
      <c r="A811" s="100"/>
      <c r="B811" s="101"/>
      <c r="C811" s="102"/>
      <c r="D811" s="80"/>
      <c r="E811" s="101"/>
      <c r="F811" s="101"/>
      <c r="G811" s="103"/>
      <c r="H811" s="79"/>
      <c r="I811" s="104"/>
      <c r="J811" s="79"/>
      <c r="K811" s="105"/>
      <c r="L811" s="105"/>
      <c r="M811" s="105"/>
      <c r="N811" s="105"/>
      <c r="O811" s="105"/>
      <c r="P811" s="105"/>
      <c r="Q811" s="105"/>
      <c r="R811" s="105"/>
      <c r="S811" s="105"/>
      <c r="T811" s="105"/>
      <c r="U811" s="105"/>
      <c r="V811" s="105"/>
      <c r="W811" s="105"/>
      <c r="X811" s="105"/>
      <c r="Y811" s="105"/>
      <c r="Z811" s="105"/>
      <c r="AA811" s="105"/>
      <c r="AB811" s="105"/>
      <c r="AC811" s="105"/>
      <c r="AD811" s="105"/>
      <c r="AE811" s="105"/>
      <c r="AF811" s="105"/>
      <c r="AG811" s="105"/>
      <c r="AH811" s="105"/>
      <c r="AI811" s="100"/>
      <c r="AJ811" s="110"/>
      <c r="AK811" s="106"/>
      <c r="AL811" s="105"/>
      <c r="AM811" s="108"/>
      <c r="AN811" s="109"/>
    </row>
    <row r="812" spans="1:40" ht="15.75" customHeight="1">
      <c r="A812" s="100"/>
      <c r="B812" s="101"/>
      <c r="C812" s="102"/>
      <c r="D812" s="80"/>
      <c r="E812" s="101"/>
      <c r="F812" s="101"/>
      <c r="G812" s="103"/>
      <c r="H812" s="79"/>
      <c r="I812" s="104"/>
      <c r="J812" s="79"/>
      <c r="K812" s="105"/>
      <c r="L812" s="105"/>
      <c r="M812" s="105"/>
      <c r="N812" s="105"/>
      <c r="O812" s="105"/>
      <c r="P812" s="105"/>
      <c r="Q812" s="105"/>
      <c r="R812" s="105"/>
      <c r="S812" s="105"/>
      <c r="T812" s="105"/>
      <c r="U812" s="105"/>
      <c r="V812" s="105"/>
      <c r="W812" s="105"/>
      <c r="X812" s="105"/>
      <c r="Y812" s="105"/>
      <c r="Z812" s="105"/>
      <c r="AA812" s="105"/>
      <c r="AB812" s="105"/>
      <c r="AC812" s="105"/>
      <c r="AD812" s="105"/>
      <c r="AE812" s="105"/>
      <c r="AF812" s="105"/>
      <c r="AG812" s="105"/>
      <c r="AH812" s="105"/>
      <c r="AI812" s="100"/>
      <c r="AJ812" s="110"/>
      <c r="AK812" s="106"/>
      <c r="AL812" s="105"/>
      <c r="AM812" s="108"/>
      <c r="AN812" s="109"/>
    </row>
    <row r="813" spans="1:40" ht="15.75" customHeight="1">
      <c r="A813" s="100"/>
      <c r="B813" s="101"/>
      <c r="C813" s="102"/>
      <c r="D813" s="80"/>
      <c r="E813" s="101"/>
      <c r="F813" s="101"/>
      <c r="G813" s="103"/>
      <c r="H813" s="79"/>
      <c r="I813" s="104"/>
      <c r="J813" s="79"/>
      <c r="K813" s="105"/>
      <c r="L813" s="105"/>
      <c r="M813" s="105"/>
      <c r="N813" s="105"/>
      <c r="O813" s="105"/>
      <c r="P813" s="105"/>
      <c r="Q813" s="105"/>
      <c r="R813" s="105"/>
      <c r="S813" s="105"/>
      <c r="T813" s="105"/>
      <c r="U813" s="105"/>
      <c r="V813" s="105"/>
      <c r="W813" s="105"/>
      <c r="X813" s="105"/>
      <c r="Y813" s="105"/>
      <c r="Z813" s="105"/>
      <c r="AA813" s="105"/>
      <c r="AB813" s="105"/>
      <c r="AC813" s="105"/>
      <c r="AD813" s="105"/>
      <c r="AE813" s="105"/>
      <c r="AF813" s="105"/>
      <c r="AG813" s="105"/>
      <c r="AH813" s="105"/>
      <c r="AI813" s="100"/>
      <c r="AJ813" s="110"/>
      <c r="AK813" s="106"/>
      <c r="AL813" s="105"/>
      <c r="AM813" s="108"/>
      <c r="AN813" s="109"/>
    </row>
    <row r="814" spans="1:40" ht="15.75" customHeight="1">
      <c r="A814" s="100"/>
      <c r="B814" s="101"/>
      <c r="C814" s="102"/>
      <c r="D814" s="80"/>
      <c r="E814" s="101"/>
      <c r="F814" s="101"/>
      <c r="G814" s="103"/>
      <c r="H814" s="79"/>
      <c r="I814" s="104"/>
      <c r="J814" s="79"/>
      <c r="K814" s="105"/>
      <c r="L814" s="105"/>
      <c r="M814" s="105"/>
      <c r="N814" s="105"/>
      <c r="O814" s="105"/>
      <c r="P814" s="105"/>
      <c r="Q814" s="105"/>
      <c r="R814" s="105"/>
      <c r="S814" s="105"/>
      <c r="T814" s="105"/>
      <c r="U814" s="105"/>
      <c r="V814" s="105"/>
      <c r="W814" s="105"/>
      <c r="X814" s="105"/>
      <c r="Y814" s="105"/>
      <c r="Z814" s="105"/>
      <c r="AA814" s="105"/>
      <c r="AB814" s="105"/>
      <c r="AC814" s="105"/>
      <c r="AD814" s="105"/>
      <c r="AE814" s="105"/>
      <c r="AF814" s="105"/>
      <c r="AG814" s="105"/>
      <c r="AH814" s="105"/>
      <c r="AI814" s="100"/>
      <c r="AJ814" s="110"/>
      <c r="AK814" s="106"/>
      <c r="AL814" s="105"/>
      <c r="AM814" s="108"/>
      <c r="AN814" s="109"/>
    </row>
    <row r="815" spans="1:40" ht="15.75" customHeight="1">
      <c r="A815" s="100"/>
      <c r="B815" s="101"/>
      <c r="C815" s="102"/>
      <c r="D815" s="80"/>
      <c r="E815" s="101"/>
      <c r="F815" s="101"/>
      <c r="G815" s="103"/>
      <c r="H815" s="79"/>
      <c r="I815" s="104"/>
      <c r="J815" s="79"/>
      <c r="K815" s="105"/>
      <c r="L815" s="105"/>
      <c r="M815" s="105"/>
      <c r="N815" s="105"/>
      <c r="O815" s="105"/>
      <c r="P815" s="105"/>
      <c r="Q815" s="105"/>
      <c r="R815" s="105"/>
      <c r="S815" s="105"/>
      <c r="T815" s="105"/>
      <c r="U815" s="105"/>
      <c r="V815" s="105"/>
      <c r="W815" s="105"/>
      <c r="X815" s="105"/>
      <c r="Y815" s="105"/>
      <c r="Z815" s="105"/>
      <c r="AA815" s="105"/>
      <c r="AB815" s="105"/>
      <c r="AC815" s="105"/>
      <c r="AD815" s="105"/>
      <c r="AE815" s="105"/>
      <c r="AF815" s="105"/>
      <c r="AG815" s="105"/>
      <c r="AH815" s="105"/>
      <c r="AI815" s="100"/>
      <c r="AJ815" s="110"/>
      <c r="AK815" s="106"/>
      <c r="AL815" s="105"/>
      <c r="AM815" s="108"/>
      <c r="AN815" s="109"/>
    </row>
    <row r="816" spans="1:40" ht="15.75" customHeight="1">
      <c r="A816" s="100"/>
      <c r="B816" s="101"/>
      <c r="C816" s="102"/>
      <c r="D816" s="80"/>
      <c r="E816" s="101"/>
      <c r="F816" s="101"/>
      <c r="G816" s="103"/>
      <c r="H816" s="79"/>
      <c r="I816" s="104"/>
      <c r="J816" s="79"/>
      <c r="K816" s="105"/>
      <c r="L816" s="105"/>
      <c r="M816" s="105"/>
      <c r="N816" s="105"/>
      <c r="O816" s="105"/>
      <c r="P816" s="105"/>
      <c r="Q816" s="105"/>
      <c r="R816" s="105"/>
      <c r="S816" s="105"/>
      <c r="T816" s="105"/>
      <c r="U816" s="105"/>
      <c r="V816" s="105"/>
      <c r="W816" s="105"/>
      <c r="X816" s="105"/>
      <c r="Y816" s="105"/>
      <c r="Z816" s="105"/>
      <c r="AA816" s="105"/>
      <c r="AB816" s="105"/>
      <c r="AC816" s="105"/>
      <c r="AD816" s="105"/>
      <c r="AE816" s="105"/>
      <c r="AF816" s="105"/>
      <c r="AG816" s="105"/>
      <c r="AH816" s="105"/>
      <c r="AI816" s="100"/>
      <c r="AJ816" s="110"/>
      <c r="AK816" s="106"/>
      <c r="AL816" s="105"/>
      <c r="AM816" s="108"/>
      <c r="AN816" s="109"/>
    </row>
    <row r="817" spans="1:40" ht="15.75" customHeight="1">
      <c r="A817" s="100"/>
      <c r="B817" s="101"/>
      <c r="C817" s="102"/>
      <c r="D817" s="80"/>
      <c r="E817" s="101"/>
      <c r="F817" s="101"/>
      <c r="G817" s="103"/>
      <c r="H817" s="79"/>
      <c r="I817" s="104"/>
      <c r="J817" s="79"/>
      <c r="K817" s="105"/>
      <c r="L817" s="105"/>
      <c r="M817" s="105"/>
      <c r="N817" s="105"/>
      <c r="O817" s="105"/>
      <c r="P817" s="105"/>
      <c r="Q817" s="105"/>
      <c r="R817" s="105"/>
      <c r="S817" s="105"/>
      <c r="T817" s="105"/>
      <c r="U817" s="105"/>
      <c r="V817" s="105"/>
      <c r="W817" s="105"/>
      <c r="X817" s="105"/>
      <c r="Y817" s="105"/>
      <c r="Z817" s="105"/>
      <c r="AA817" s="105"/>
      <c r="AB817" s="105"/>
      <c r="AC817" s="105"/>
      <c r="AD817" s="105"/>
      <c r="AE817" s="105"/>
      <c r="AF817" s="105"/>
      <c r="AG817" s="105"/>
      <c r="AH817" s="105"/>
      <c r="AI817" s="100"/>
      <c r="AJ817" s="110"/>
      <c r="AK817" s="106"/>
      <c r="AL817" s="105"/>
      <c r="AM817" s="108"/>
      <c r="AN817" s="109"/>
    </row>
    <row r="818" spans="1:40" ht="15.75" customHeight="1">
      <c r="A818" s="100"/>
      <c r="B818" s="101"/>
      <c r="C818" s="102"/>
      <c r="D818" s="80"/>
      <c r="E818" s="101"/>
      <c r="F818" s="101"/>
      <c r="G818" s="103"/>
      <c r="H818" s="79"/>
      <c r="I818" s="104"/>
      <c r="J818" s="79"/>
      <c r="K818" s="105"/>
      <c r="L818" s="105"/>
      <c r="M818" s="105"/>
      <c r="N818" s="105"/>
      <c r="O818" s="105"/>
      <c r="P818" s="105"/>
      <c r="Q818" s="105"/>
      <c r="R818" s="105"/>
      <c r="S818" s="105"/>
      <c r="T818" s="105"/>
      <c r="U818" s="105"/>
      <c r="V818" s="105"/>
      <c r="W818" s="105"/>
      <c r="X818" s="105"/>
      <c r="Y818" s="105"/>
      <c r="Z818" s="105"/>
      <c r="AA818" s="105"/>
      <c r="AB818" s="105"/>
      <c r="AC818" s="105"/>
      <c r="AD818" s="105"/>
      <c r="AE818" s="105"/>
      <c r="AF818" s="105"/>
      <c r="AG818" s="105"/>
      <c r="AH818" s="105"/>
      <c r="AI818" s="100"/>
      <c r="AJ818" s="110"/>
      <c r="AK818" s="106"/>
      <c r="AL818" s="105"/>
      <c r="AM818" s="108"/>
      <c r="AN818" s="109"/>
    </row>
    <row r="819" spans="1:40" ht="15.75" customHeight="1">
      <c r="A819" s="100"/>
      <c r="B819" s="101"/>
      <c r="C819" s="102"/>
      <c r="D819" s="80"/>
      <c r="E819" s="101"/>
      <c r="F819" s="101"/>
      <c r="G819" s="103"/>
      <c r="H819" s="79"/>
      <c r="I819" s="104"/>
      <c r="J819" s="79"/>
      <c r="K819" s="105"/>
      <c r="L819" s="105"/>
      <c r="M819" s="105"/>
      <c r="N819" s="105"/>
      <c r="O819" s="105"/>
      <c r="P819" s="105"/>
      <c r="Q819" s="105"/>
      <c r="R819" s="105"/>
      <c r="S819" s="105"/>
      <c r="T819" s="105"/>
      <c r="U819" s="105"/>
      <c r="V819" s="105"/>
      <c r="W819" s="105"/>
      <c r="X819" s="105"/>
      <c r="Y819" s="105"/>
      <c r="Z819" s="105"/>
      <c r="AA819" s="105"/>
      <c r="AB819" s="105"/>
      <c r="AC819" s="105"/>
      <c r="AD819" s="105"/>
      <c r="AE819" s="105"/>
      <c r="AF819" s="105"/>
      <c r="AG819" s="105"/>
      <c r="AH819" s="105"/>
      <c r="AI819" s="100"/>
      <c r="AJ819" s="110"/>
      <c r="AK819" s="106"/>
      <c r="AL819" s="105"/>
      <c r="AM819" s="108"/>
      <c r="AN819" s="109"/>
    </row>
    <row r="820" spans="1:40" ht="15.75" customHeight="1">
      <c r="A820" s="100"/>
      <c r="B820" s="101"/>
      <c r="C820" s="102"/>
      <c r="D820" s="80"/>
      <c r="E820" s="101"/>
      <c r="F820" s="101"/>
      <c r="G820" s="103"/>
      <c r="H820" s="79"/>
      <c r="I820" s="104"/>
      <c r="J820" s="79"/>
      <c r="K820" s="105"/>
      <c r="L820" s="105"/>
      <c r="M820" s="105"/>
      <c r="N820" s="105"/>
      <c r="O820" s="105"/>
      <c r="P820" s="105"/>
      <c r="Q820" s="105"/>
      <c r="R820" s="105"/>
      <c r="S820" s="105"/>
      <c r="T820" s="105"/>
      <c r="U820" s="105"/>
      <c r="V820" s="105"/>
      <c r="W820" s="105"/>
      <c r="X820" s="105"/>
      <c r="Y820" s="105"/>
      <c r="Z820" s="105"/>
      <c r="AA820" s="105"/>
      <c r="AB820" s="105"/>
      <c r="AC820" s="105"/>
      <c r="AD820" s="105"/>
      <c r="AE820" s="105"/>
      <c r="AF820" s="105"/>
      <c r="AG820" s="105"/>
      <c r="AH820" s="105"/>
      <c r="AI820" s="100"/>
      <c r="AJ820" s="110"/>
      <c r="AK820" s="106"/>
      <c r="AL820" s="105"/>
      <c r="AM820" s="108"/>
      <c r="AN820" s="109"/>
    </row>
    <row r="821" spans="1:40" ht="15.75" customHeight="1">
      <c r="A821" s="100"/>
      <c r="B821" s="101"/>
      <c r="C821" s="102"/>
      <c r="D821" s="80"/>
      <c r="E821" s="101"/>
      <c r="F821" s="101"/>
      <c r="G821" s="103"/>
      <c r="H821" s="79"/>
      <c r="I821" s="104"/>
      <c r="J821" s="79"/>
      <c r="K821" s="105"/>
      <c r="L821" s="105"/>
      <c r="M821" s="105"/>
      <c r="N821" s="105"/>
      <c r="O821" s="105"/>
      <c r="P821" s="105"/>
      <c r="Q821" s="105"/>
      <c r="R821" s="105"/>
      <c r="S821" s="105"/>
      <c r="T821" s="105"/>
      <c r="U821" s="105"/>
      <c r="V821" s="105"/>
      <c r="W821" s="105"/>
      <c r="X821" s="105"/>
      <c r="Y821" s="105"/>
      <c r="Z821" s="105"/>
      <c r="AA821" s="105"/>
      <c r="AB821" s="105"/>
      <c r="AC821" s="105"/>
      <c r="AD821" s="105"/>
      <c r="AE821" s="105"/>
      <c r="AF821" s="105"/>
      <c r="AG821" s="105"/>
      <c r="AH821" s="105"/>
      <c r="AI821" s="100"/>
      <c r="AJ821" s="110"/>
      <c r="AK821" s="106"/>
      <c r="AL821" s="105"/>
      <c r="AM821" s="108"/>
      <c r="AN821" s="109"/>
    </row>
    <row r="822" spans="1:40" ht="15.75" customHeight="1">
      <c r="A822" s="100"/>
      <c r="B822" s="101"/>
      <c r="C822" s="102"/>
      <c r="D822" s="80"/>
      <c r="E822" s="101"/>
      <c r="F822" s="101"/>
      <c r="G822" s="103"/>
      <c r="H822" s="79"/>
      <c r="I822" s="104"/>
      <c r="J822" s="79"/>
      <c r="K822" s="105"/>
      <c r="L822" s="105"/>
      <c r="M822" s="105"/>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0"/>
      <c r="AJ822" s="110"/>
      <c r="AK822" s="106"/>
      <c r="AL822" s="105"/>
      <c r="AM822" s="108"/>
      <c r="AN822" s="109"/>
    </row>
    <row r="823" spans="1:40" ht="15.75" customHeight="1">
      <c r="A823" s="100"/>
      <c r="B823" s="101"/>
      <c r="C823" s="102"/>
      <c r="D823" s="80"/>
      <c r="E823" s="101"/>
      <c r="F823" s="101"/>
      <c r="G823" s="103"/>
      <c r="H823" s="79"/>
      <c r="I823" s="104"/>
      <c r="J823" s="79"/>
      <c r="K823" s="105"/>
      <c r="L823" s="105"/>
      <c r="M823" s="105"/>
      <c r="N823" s="105"/>
      <c r="O823" s="105"/>
      <c r="P823" s="105"/>
      <c r="Q823" s="105"/>
      <c r="R823" s="105"/>
      <c r="S823" s="105"/>
      <c r="T823" s="105"/>
      <c r="U823" s="105"/>
      <c r="V823" s="105"/>
      <c r="W823" s="105"/>
      <c r="X823" s="105"/>
      <c r="Y823" s="105"/>
      <c r="Z823" s="105"/>
      <c r="AA823" s="105"/>
      <c r="AB823" s="105"/>
      <c r="AC823" s="105"/>
      <c r="AD823" s="105"/>
      <c r="AE823" s="105"/>
      <c r="AF823" s="105"/>
      <c r="AG823" s="105"/>
      <c r="AH823" s="105"/>
      <c r="AI823" s="100"/>
      <c r="AJ823" s="110"/>
      <c r="AK823" s="106"/>
      <c r="AL823" s="105"/>
      <c r="AM823" s="108"/>
      <c r="AN823" s="109"/>
    </row>
    <row r="824" spans="1:40" ht="15.75" customHeight="1">
      <c r="A824" s="100"/>
      <c r="B824" s="101"/>
      <c r="C824" s="102"/>
      <c r="D824" s="80"/>
      <c r="E824" s="101"/>
      <c r="F824" s="101"/>
      <c r="G824" s="103"/>
      <c r="H824" s="79"/>
      <c r="I824" s="104"/>
      <c r="J824" s="79"/>
      <c r="K824" s="105"/>
      <c r="L824" s="105"/>
      <c r="M824" s="105"/>
      <c r="N824" s="105"/>
      <c r="O824" s="105"/>
      <c r="P824" s="105"/>
      <c r="Q824" s="105"/>
      <c r="R824" s="105"/>
      <c r="S824" s="105"/>
      <c r="T824" s="105"/>
      <c r="U824" s="105"/>
      <c r="V824" s="105"/>
      <c r="W824" s="105"/>
      <c r="X824" s="105"/>
      <c r="Y824" s="105"/>
      <c r="Z824" s="105"/>
      <c r="AA824" s="105"/>
      <c r="AB824" s="105"/>
      <c r="AC824" s="105"/>
      <c r="AD824" s="105"/>
      <c r="AE824" s="105"/>
      <c r="AF824" s="105"/>
      <c r="AG824" s="105"/>
      <c r="AH824" s="105"/>
      <c r="AI824" s="100"/>
      <c r="AJ824" s="110"/>
      <c r="AK824" s="106"/>
      <c r="AL824" s="105"/>
      <c r="AM824" s="108"/>
      <c r="AN824" s="109"/>
    </row>
    <row r="825" spans="1:40" ht="15.75" customHeight="1">
      <c r="A825" s="100"/>
      <c r="B825" s="101"/>
      <c r="C825" s="102"/>
      <c r="D825" s="80"/>
      <c r="E825" s="101"/>
      <c r="F825" s="101"/>
      <c r="G825" s="103"/>
      <c r="H825" s="79"/>
      <c r="I825" s="104"/>
      <c r="J825" s="79"/>
      <c r="K825" s="105"/>
      <c r="L825" s="105"/>
      <c r="M825" s="105"/>
      <c r="N825" s="105"/>
      <c r="O825" s="105"/>
      <c r="P825" s="105"/>
      <c r="Q825" s="105"/>
      <c r="R825" s="105"/>
      <c r="S825" s="105"/>
      <c r="T825" s="105"/>
      <c r="U825" s="105"/>
      <c r="V825" s="105"/>
      <c r="W825" s="105"/>
      <c r="X825" s="105"/>
      <c r="Y825" s="105"/>
      <c r="Z825" s="105"/>
      <c r="AA825" s="105"/>
      <c r="AB825" s="105"/>
      <c r="AC825" s="105"/>
      <c r="AD825" s="105"/>
      <c r="AE825" s="105"/>
      <c r="AF825" s="105"/>
      <c r="AG825" s="105"/>
      <c r="AH825" s="105"/>
      <c r="AI825" s="100"/>
      <c r="AJ825" s="110"/>
      <c r="AK825" s="106"/>
      <c r="AL825" s="105"/>
      <c r="AM825" s="108"/>
      <c r="AN825" s="109"/>
    </row>
    <row r="826" spans="1:40" ht="15.75" customHeight="1">
      <c r="A826" s="100"/>
      <c r="B826" s="101"/>
      <c r="C826" s="102"/>
      <c r="D826" s="80"/>
      <c r="E826" s="101"/>
      <c r="F826" s="101"/>
      <c r="G826" s="103"/>
      <c r="H826" s="79"/>
      <c r="I826" s="104"/>
      <c r="J826" s="79"/>
      <c r="K826" s="105"/>
      <c r="L826" s="105"/>
      <c r="M826" s="105"/>
      <c r="N826" s="105"/>
      <c r="O826" s="105"/>
      <c r="P826" s="105"/>
      <c r="Q826" s="105"/>
      <c r="R826" s="105"/>
      <c r="S826" s="105"/>
      <c r="T826" s="105"/>
      <c r="U826" s="105"/>
      <c r="V826" s="105"/>
      <c r="W826" s="105"/>
      <c r="X826" s="105"/>
      <c r="Y826" s="105"/>
      <c r="Z826" s="105"/>
      <c r="AA826" s="105"/>
      <c r="AB826" s="105"/>
      <c r="AC826" s="105"/>
      <c r="AD826" s="105"/>
      <c r="AE826" s="105"/>
      <c r="AF826" s="105"/>
      <c r="AG826" s="105"/>
      <c r="AH826" s="105"/>
      <c r="AI826" s="100"/>
      <c r="AJ826" s="110"/>
      <c r="AK826" s="106"/>
      <c r="AL826" s="105"/>
      <c r="AM826" s="108"/>
      <c r="AN826" s="109"/>
    </row>
    <row r="827" spans="1:40" ht="15.75" customHeight="1">
      <c r="A827" s="100"/>
      <c r="B827" s="101"/>
      <c r="C827" s="102"/>
      <c r="D827" s="80"/>
      <c r="E827" s="101"/>
      <c r="F827" s="101"/>
      <c r="G827" s="103"/>
      <c r="H827" s="79"/>
      <c r="I827" s="104"/>
      <c r="J827" s="79"/>
      <c r="K827" s="105"/>
      <c r="L827" s="105"/>
      <c r="M827" s="105"/>
      <c r="N827" s="105"/>
      <c r="O827" s="105"/>
      <c r="P827" s="105"/>
      <c r="Q827" s="105"/>
      <c r="R827" s="105"/>
      <c r="S827" s="105"/>
      <c r="T827" s="105"/>
      <c r="U827" s="105"/>
      <c r="V827" s="105"/>
      <c r="W827" s="105"/>
      <c r="X827" s="105"/>
      <c r="Y827" s="105"/>
      <c r="Z827" s="105"/>
      <c r="AA827" s="105"/>
      <c r="AB827" s="105"/>
      <c r="AC827" s="105"/>
      <c r="AD827" s="105"/>
      <c r="AE827" s="105"/>
      <c r="AF827" s="105"/>
      <c r="AG827" s="105"/>
      <c r="AH827" s="105"/>
      <c r="AI827" s="100"/>
      <c r="AJ827" s="110"/>
      <c r="AK827" s="106"/>
      <c r="AL827" s="105"/>
      <c r="AM827" s="108"/>
      <c r="AN827" s="109"/>
    </row>
    <row r="828" spans="1:40" ht="15.75" customHeight="1">
      <c r="A828" s="100"/>
      <c r="B828" s="101"/>
      <c r="C828" s="102"/>
      <c r="D828" s="80"/>
      <c r="E828" s="101"/>
      <c r="F828" s="101"/>
      <c r="G828" s="103"/>
      <c r="H828" s="79"/>
      <c r="I828" s="104"/>
      <c r="J828" s="79"/>
      <c r="K828" s="105"/>
      <c r="L828" s="105"/>
      <c r="M828" s="105"/>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0"/>
      <c r="AJ828" s="110"/>
      <c r="AK828" s="106"/>
      <c r="AL828" s="105"/>
      <c r="AM828" s="108"/>
      <c r="AN828" s="109"/>
    </row>
    <row r="829" spans="1:40" ht="15.75" customHeight="1">
      <c r="A829" s="100"/>
      <c r="B829" s="101"/>
      <c r="C829" s="102"/>
      <c r="D829" s="80"/>
      <c r="E829" s="101"/>
      <c r="F829" s="101"/>
      <c r="G829" s="103"/>
      <c r="H829" s="79"/>
      <c r="I829" s="104"/>
      <c r="J829" s="79"/>
      <c r="K829" s="105"/>
      <c r="L829" s="105"/>
      <c r="M829" s="105"/>
      <c r="N829" s="105"/>
      <c r="O829" s="105"/>
      <c r="P829" s="105"/>
      <c r="Q829" s="105"/>
      <c r="R829" s="105"/>
      <c r="S829" s="105"/>
      <c r="T829" s="105"/>
      <c r="U829" s="105"/>
      <c r="V829" s="105"/>
      <c r="W829" s="105"/>
      <c r="X829" s="105"/>
      <c r="Y829" s="105"/>
      <c r="Z829" s="105"/>
      <c r="AA829" s="105"/>
      <c r="AB829" s="105"/>
      <c r="AC829" s="105"/>
      <c r="AD829" s="105"/>
      <c r="AE829" s="105"/>
      <c r="AF829" s="105"/>
      <c r="AG829" s="105"/>
      <c r="AH829" s="105"/>
      <c r="AI829" s="100"/>
      <c r="AJ829" s="110"/>
      <c r="AK829" s="106"/>
      <c r="AL829" s="105"/>
      <c r="AM829" s="108"/>
      <c r="AN829" s="109"/>
    </row>
    <row r="830" spans="1:40" ht="15.75" customHeight="1">
      <c r="A830" s="100"/>
      <c r="B830" s="101"/>
      <c r="C830" s="102"/>
      <c r="D830" s="80"/>
      <c r="E830" s="101"/>
      <c r="F830" s="101"/>
      <c r="G830" s="103"/>
      <c r="H830" s="79"/>
      <c r="I830" s="104"/>
      <c r="J830" s="79"/>
      <c r="K830" s="105"/>
      <c r="L830" s="105"/>
      <c r="M830" s="105"/>
      <c r="N830" s="105"/>
      <c r="O830" s="105"/>
      <c r="P830" s="105"/>
      <c r="Q830" s="105"/>
      <c r="R830" s="105"/>
      <c r="S830" s="105"/>
      <c r="T830" s="105"/>
      <c r="U830" s="105"/>
      <c r="V830" s="105"/>
      <c r="W830" s="105"/>
      <c r="X830" s="105"/>
      <c r="Y830" s="105"/>
      <c r="Z830" s="105"/>
      <c r="AA830" s="105"/>
      <c r="AB830" s="105"/>
      <c r="AC830" s="105"/>
      <c r="AD830" s="105"/>
      <c r="AE830" s="105"/>
      <c r="AF830" s="105"/>
      <c r="AG830" s="105"/>
      <c r="AH830" s="105"/>
      <c r="AI830" s="100"/>
      <c r="AJ830" s="110"/>
      <c r="AK830" s="106"/>
      <c r="AL830" s="105"/>
      <c r="AM830" s="108"/>
      <c r="AN830" s="109"/>
    </row>
    <row r="831" spans="1:40" ht="15.75" customHeight="1">
      <c r="A831" s="100"/>
      <c r="B831" s="101"/>
      <c r="C831" s="102"/>
      <c r="D831" s="80"/>
      <c r="E831" s="101"/>
      <c r="F831" s="101"/>
      <c r="G831" s="103"/>
      <c r="H831" s="79"/>
      <c r="I831" s="104"/>
      <c r="J831" s="79"/>
      <c r="K831" s="105"/>
      <c r="L831" s="105"/>
      <c r="M831" s="105"/>
      <c r="N831" s="105"/>
      <c r="O831" s="105"/>
      <c r="P831" s="105"/>
      <c r="Q831" s="105"/>
      <c r="R831" s="105"/>
      <c r="S831" s="105"/>
      <c r="T831" s="105"/>
      <c r="U831" s="105"/>
      <c r="V831" s="105"/>
      <c r="W831" s="105"/>
      <c r="X831" s="105"/>
      <c r="Y831" s="105"/>
      <c r="Z831" s="105"/>
      <c r="AA831" s="105"/>
      <c r="AB831" s="105"/>
      <c r="AC831" s="105"/>
      <c r="AD831" s="105"/>
      <c r="AE831" s="105"/>
      <c r="AF831" s="105"/>
      <c r="AG831" s="105"/>
      <c r="AH831" s="105"/>
      <c r="AI831" s="100"/>
      <c r="AJ831" s="110"/>
      <c r="AK831" s="106"/>
      <c r="AL831" s="105"/>
      <c r="AM831" s="108"/>
      <c r="AN831" s="109"/>
    </row>
    <row r="832" spans="1:40" ht="15.75" customHeight="1">
      <c r="A832" s="100"/>
      <c r="B832" s="101"/>
      <c r="C832" s="102"/>
      <c r="D832" s="80"/>
      <c r="E832" s="101"/>
      <c r="F832" s="101"/>
      <c r="G832" s="103"/>
      <c r="H832" s="79"/>
      <c r="I832" s="104"/>
      <c r="J832" s="79"/>
      <c r="K832" s="105"/>
      <c r="L832" s="105"/>
      <c r="M832" s="10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0"/>
      <c r="AJ832" s="110"/>
      <c r="AK832" s="106"/>
      <c r="AL832" s="105"/>
      <c r="AM832" s="108"/>
      <c r="AN832" s="109"/>
    </row>
    <row r="833" spans="1:40" ht="15.75" customHeight="1">
      <c r="A833" s="100"/>
      <c r="B833" s="101"/>
      <c r="C833" s="102"/>
      <c r="D833" s="80"/>
      <c r="E833" s="101"/>
      <c r="F833" s="101"/>
      <c r="G833" s="103"/>
      <c r="H833" s="79"/>
      <c r="I833" s="104"/>
      <c r="J833" s="79"/>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0"/>
      <c r="AJ833" s="110"/>
      <c r="AK833" s="106"/>
      <c r="AL833" s="105"/>
      <c r="AM833" s="108"/>
      <c r="AN833" s="109"/>
    </row>
    <row r="834" spans="1:40" ht="15.75" customHeight="1">
      <c r="A834" s="100"/>
      <c r="B834" s="101"/>
      <c r="C834" s="102"/>
      <c r="D834" s="80"/>
      <c r="E834" s="101"/>
      <c r="F834" s="101"/>
      <c r="G834" s="103"/>
      <c r="H834" s="79"/>
      <c r="I834" s="104"/>
      <c r="J834" s="79"/>
      <c r="K834" s="105"/>
      <c r="L834" s="105"/>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0"/>
      <c r="AJ834" s="110"/>
      <c r="AK834" s="106"/>
      <c r="AL834" s="105"/>
      <c r="AM834" s="108"/>
      <c r="AN834" s="109"/>
    </row>
    <row r="835" spans="1:40" ht="15.75" customHeight="1">
      <c r="A835" s="100"/>
      <c r="B835" s="101"/>
      <c r="C835" s="102"/>
      <c r="D835" s="80"/>
      <c r="E835" s="101"/>
      <c r="F835" s="101"/>
      <c r="G835" s="103"/>
      <c r="H835" s="79"/>
      <c r="I835" s="104"/>
      <c r="J835" s="79"/>
      <c r="K835" s="105"/>
      <c r="L835" s="105"/>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0"/>
      <c r="AJ835" s="110"/>
      <c r="AK835" s="106"/>
      <c r="AL835" s="105"/>
      <c r="AM835" s="108"/>
      <c r="AN835" s="109"/>
    </row>
    <row r="836" spans="1:40" ht="15.75" customHeight="1">
      <c r="A836" s="100"/>
      <c r="B836" s="101"/>
      <c r="C836" s="102"/>
      <c r="D836" s="80"/>
      <c r="E836" s="101"/>
      <c r="F836" s="101"/>
      <c r="G836" s="103"/>
      <c r="H836" s="79"/>
      <c r="I836" s="104"/>
      <c r="J836" s="79"/>
      <c r="K836" s="105"/>
      <c r="L836" s="105"/>
      <c r="M836" s="105"/>
      <c r="N836" s="105"/>
      <c r="O836" s="105"/>
      <c r="P836" s="105"/>
      <c r="Q836" s="105"/>
      <c r="R836" s="105"/>
      <c r="S836" s="105"/>
      <c r="T836" s="105"/>
      <c r="U836" s="105"/>
      <c r="V836" s="105"/>
      <c r="W836" s="105"/>
      <c r="X836" s="105"/>
      <c r="Y836" s="105"/>
      <c r="Z836" s="105"/>
      <c r="AA836" s="105"/>
      <c r="AB836" s="105"/>
      <c r="AC836" s="105"/>
      <c r="AD836" s="105"/>
      <c r="AE836" s="105"/>
      <c r="AF836" s="105"/>
      <c r="AG836" s="105"/>
      <c r="AH836" s="105"/>
      <c r="AI836" s="100"/>
      <c r="AJ836" s="110"/>
      <c r="AK836" s="106"/>
      <c r="AL836" s="105"/>
      <c r="AM836" s="108"/>
      <c r="AN836" s="109"/>
    </row>
    <row r="837" spans="1:40" ht="15.75" customHeight="1">
      <c r="A837" s="100"/>
      <c r="B837" s="101"/>
      <c r="C837" s="102"/>
      <c r="D837" s="80"/>
      <c r="E837" s="101"/>
      <c r="F837" s="101"/>
      <c r="G837" s="103"/>
      <c r="H837" s="79"/>
      <c r="I837" s="104"/>
      <c r="J837" s="79"/>
      <c r="K837" s="105"/>
      <c r="L837" s="105"/>
      <c r="M837" s="105"/>
      <c r="N837" s="105"/>
      <c r="O837" s="105"/>
      <c r="P837" s="105"/>
      <c r="Q837" s="105"/>
      <c r="R837" s="105"/>
      <c r="S837" s="105"/>
      <c r="T837" s="105"/>
      <c r="U837" s="105"/>
      <c r="V837" s="105"/>
      <c r="W837" s="105"/>
      <c r="X837" s="105"/>
      <c r="Y837" s="105"/>
      <c r="Z837" s="105"/>
      <c r="AA837" s="105"/>
      <c r="AB837" s="105"/>
      <c r="AC837" s="105"/>
      <c r="AD837" s="105"/>
      <c r="AE837" s="105"/>
      <c r="AF837" s="105"/>
      <c r="AG837" s="105"/>
      <c r="AH837" s="105"/>
      <c r="AI837" s="100"/>
      <c r="AJ837" s="110"/>
      <c r="AK837" s="106"/>
      <c r="AL837" s="105"/>
      <c r="AM837" s="108"/>
      <c r="AN837" s="109"/>
    </row>
    <row r="838" spans="1:40" ht="15.75" customHeight="1">
      <c r="A838" s="100"/>
      <c r="B838" s="101"/>
      <c r="C838" s="102"/>
      <c r="D838" s="80"/>
      <c r="E838" s="101"/>
      <c r="F838" s="101"/>
      <c r="G838" s="103"/>
      <c r="H838" s="79"/>
      <c r="I838" s="104"/>
      <c r="J838" s="79"/>
      <c r="K838" s="105"/>
      <c r="L838" s="105"/>
      <c r="M838" s="105"/>
      <c r="N838" s="105"/>
      <c r="O838" s="105"/>
      <c r="P838" s="105"/>
      <c r="Q838" s="105"/>
      <c r="R838" s="105"/>
      <c r="S838" s="105"/>
      <c r="T838" s="105"/>
      <c r="U838" s="105"/>
      <c r="V838" s="105"/>
      <c r="W838" s="105"/>
      <c r="X838" s="105"/>
      <c r="Y838" s="105"/>
      <c r="Z838" s="105"/>
      <c r="AA838" s="105"/>
      <c r="AB838" s="105"/>
      <c r="AC838" s="105"/>
      <c r="AD838" s="105"/>
      <c r="AE838" s="105"/>
      <c r="AF838" s="105"/>
      <c r="AG838" s="105"/>
      <c r="AH838" s="105"/>
      <c r="AI838" s="100"/>
      <c r="AJ838" s="110"/>
      <c r="AK838" s="106"/>
      <c r="AL838" s="105"/>
      <c r="AM838" s="108"/>
      <c r="AN838" s="109"/>
    </row>
    <row r="839" spans="1:40" ht="15.75" customHeight="1">
      <c r="A839" s="100"/>
      <c r="B839" s="101"/>
      <c r="C839" s="102"/>
      <c r="D839" s="80"/>
      <c r="E839" s="101"/>
      <c r="F839" s="101"/>
      <c r="G839" s="103"/>
      <c r="H839" s="79"/>
      <c r="I839" s="104"/>
      <c r="J839" s="79"/>
      <c r="K839" s="105"/>
      <c r="L839" s="105"/>
      <c r="M839" s="105"/>
      <c r="N839" s="105"/>
      <c r="O839" s="105"/>
      <c r="P839" s="105"/>
      <c r="Q839" s="105"/>
      <c r="R839" s="105"/>
      <c r="S839" s="105"/>
      <c r="T839" s="105"/>
      <c r="U839" s="105"/>
      <c r="V839" s="105"/>
      <c r="W839" s="105"/>
      <c r="X839" s="105"/>
      <c r="Y839" s="105"/>
      <c r="Z839" s="105"/>
      <c r="AA839" s="105"/>
      <c r="AB839" s="105"/>
      <c r="AC839" s="105"/>
      <c r="AD839" s="105"/>
      <c r="AE839" s="105"/>
      <c r="AF839" s="105"/>
      <c r="AG839" s="105"/>
      <c r="AH839" s="105"/>
      <c r="AI839" s="100"/>
      <c r="AJ839" s="110"/>
      <c r="AK839" s="106"/>
      <c r="AL839" s="105"/>
      <c r="AM839" s="108"/>
      <c r="AN839" s="109"/>
    </row>
    <row r="840" spans="1:40" ht="15.75" customHeight="1">
      <c r="A840" s="100"/>
      <c r="B840" s="101"/>
      <c r="C840" s="102"/>
      <c r="D840" s="80"/>
      <c r="E840" s="101"/>
      <c r="F840" s="101"/>
      <c r="G840" s="103"/>
      <c r="H840" s="79"/>
      <c r="I840" s="104"/>
      <c r="J840" s="79"/>
      <c r="K840" s="105"/>
      <c r="L840" s="105"/>
      <c r="M840" s="105"/>
      <c r="N840" s="105"/>
      <c r="O840" s="105"/>
      <c r="P840" s="105"/>
      <c r="Q840" s="105"/>
      <c r="R840" s="105"/>
      <c r="S840" s="105"/>
      <c r="T840" s="105"/>
      <c r="U840" s="105"/>
      <c r="V840" s="105"/>
      <c r="W840" s="105"/>
      <c r="X840" s="105"/>
      <c r="Y840" s="105"/>
      <c r="Z840" s="105"/>
      <c r="AA840" s="105"/>
      <c r="AB840" s="105"/>
      <c r="AC840" s="105"/>
      <c r="AD840" s="105"/>
      <c r="AE840" s="105"/>
      <c r="AF840" s="105"/>
      <c r="AG840" s="105"/>
      <c r="AH840" s="105"/>
      <c r="AI840" s="100"/>
      <c r="AJ840" s="110"/>
      <c r="AK840" s="106"/>
      <c r="AL840" s="105"/>
      <c r="AM840" s="108"/>
      <c r="AN840" s="109"/>
    </row>
    <row r="841" spans="1:40" ht="15.75" customHeight="1">
      <c r="A841" s="100"/>
      <c r="B841" s="101"/>
      <c r="C841" s="102"/>
      <c r="D841" s="80"/>
      <c r="E841" s="101"/>
      <c r="F841" s="101"/>
      <c r="G841" s="103"/>
      <c r="H841" s="79"/>
      <c r="I841" s="104"/>
      <c r="J841" s="79"/>
      <c r="K841" s="105"/>
      <c r="L841" s="105"/>
      <c r="M841" s="105"/>
      <c r="N841" s="105"/>
      <c r="O841" s="105"/>
      <c r="P841" s="105"/>
      <c r="Q841" s="105"/>
      <c r="R841" s="105"/>
      <c r="S841" s="105"/>
      <c r="T841" s="105"/>
      <c r="U841" s="105"/>
      <c r="V841" s="105"/>
      <c r="W841" s="105"/>
      <c r="X841" s="105"/>
      <c r="Y841" s="105"/>
      <c r="Z841" s="105"/>
      <c r="AA841" s="105"/>
      <c r="AB841" s="105"/>
      <c r="AC841" s="105"/>
      <c r="AD841" s="105"/>
      <c r="AE841" s="105"/>
      <c r="AF841" s="105"/>
      <c r="AG841" s="105"/>
      <c r="AH841" s="105"/>
      <c r="AI841" s="100"/>
      <c r="AJ841" s="110"/>
      <c r="AK841" s="106"/>
      <c r="AL841" s="105"/>
      <c r="AM841" s="108"/>
      <c r="AN841" s="109"/>
    </row>
    <row r="842" spans="1:40" ht="15.75" customHeight="1">
      <c r="A842" s="100"/>
      <c r="B842" s="101"/>
      <c r="C842" s="102"/>
      <c r="D842" s="80"/>
      <c r="E842" s="101"/>
      <c r="F842" s="101"/>
      <c r="G842" s="103"/>
      <c r="H842" s="79"/>
      <c r="I842" s="104"/>
      <c r="J842" s="79"/>
      <c r="K842" s="105"/>
      <c r="L842" s="105"/>
      <c r="M842" s="105"/>
      <c r="N842" s="105"/>
      <c r="O842" s="105"/>
      <c r="P842" s="105"/>
      <c r="Q842" s="105"/>
      <c r="R842" s="105"/>
      <c r="S842" s="105"/>
      <c r="T842" s="105"/>
      <c r="U842" s="105"/>
      <c r="V842" s="105"/>
      <c r="W842" s="105"/>
      <c r="X842" s="105"/>
      <c r="Y842" s="105"/>
      <c r="Z842" s="105"/>
      <c r="AA842" s="105"/>
      <c r="AB842" s="105"/>
      <c r="AC842" s="105"/>
      <c r="AD842" s="105"/>
      <c r="AE842" s="105"/>
      <c r="AF842" s="105"/>
      <c r="AG842" s="105"/>
      <c r="AH842" s="105"/>
      <c r="AI842" s="100"/>
      <c r="AJ842" s="110"/>
      <c r="AK842" s="106"/>
      <c r="AL842" s="105"/>
      <c r="AM842" s="108"/>
      <c r="AN842" s="109"/>
    </row>
    <row r="843" spans="1:40" ht="15.75" customHeight="1">
      <c r="A843" s="100"/>
      <c r="B843" s="101"/>
      <c r="C843" s="102"/>
      <c r="D843" s="80"/>
      <c r="E843" s="101"/>
      <c r="F843" s="101"/>
      <c r="G843" s="103"/>
      <c r="H843" s="79"/>
      <c r="I843" s="104"/>
      <c r="J843" s="79"/>
      <c r="K843" s="105"/>
      <c r="L843" s="105"/>
      <c r="M843" s="105"/>
      <c r="N843" s="105"/>
      <c r="O843" s="105"/>
      <c r="P843" s="105"/>
      <c r="Q843" s="105"/>
      <c r="R843" s="105"/>
      <c r="S843" s="105"/>
      <c r="T843" s="105"/>
      <c r="U843" s="105"/>
      <c r="V843" s="105"/>
      <c r="W843" s="105"/>
      <c r="X843" s="105"/>
      <c r="Y843" s="105"/>
      <c r="Z843" s="105"/>
      <c r="AA843" s="105"/>
      <c r="AB843" s="105"/>
      <c r="AC843" s="105"/>
      <c r="AD843" s="105"/>
      <c r="AE843" s="105"/>
      <c r="AF843" s="105"/>
      <c r="AG843" s="105"/>
      <c r="AH843" s="105"/>
      <c r="AI843" s="100"/>
      <c r="AJ843" s="110"/>
      <c r="AK843" s="106"/>
      <c r="AL843" s="105"/>
      <c r="AM843" s="108"/>
      <c r="AN843" s="109"/>
    </row>
    <row r="844" spans="1:40" ht="15.75" customHeight="1">
      <c r="A844" s="100"/>
      <c r="B844" s="101"/>
      <c r="C844" s="102"/>
      <c r="D844" s="80"/>
      <c r="E844" s="101"/>
      <c r="F844" s="101"/>
      <c r="G844" s="103"/>
      <c r="H844" s="79"/>
      <c r="I844" s="104"/>
      <c r="J844" s="79"/>
      <c r="K844" s="105"/>
      <c r="L844" s="105"/>
      <c r="M844" s="105"/>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0"/>
      <c r="AJ844" s="110"/>
      <c r="AK844" s="106"/>
      <c r="AL844" s="105"/>
      <c r="AM844" s="108"/>
      <c r="AN844" s="109"/>
    </row>
    <row r="845" spans="1:40" ht="15.75" customHeight="1">
      <c r="A845" s="100"/>
      <c r="B845" s="101"/>
      <c r="C845" s="102"/>
      <c r="D845" s="80"/>
      <c r="E845" s="101"/>
      <c r="F845" s="101"/>
      <c r="G845" s="103"/>
      <c r="H845" s="79"/>
      <c r="I845" s="104"/>
      <c r="J845" s="79"/>
      <c r="K845" s="105"/>
      <c r="L845" s="105"/>
      <c r="M845" s="105"/>
      <c r="N845" s="105"/>
      <c r="O845" s="105"/>
      <c r="P845" s="105"/>
      <c r="Q845" s="105"/>
      <c r="R845" s="105"/>
      <c r="S845" s="105"/>
      <c r="T845" s="105"/>
      <c r="U845" s="105"/>
      <c r="V845" s="105"/>
      <c r="W845" s="105"/>
      <c r="X845" s="105"/>
      <c r="Y845" s="105"/>
      <c r="Z845" s="105"/>
      <c r="AA845" s="105"/>
      <c r="AB845" s="105"/>
      <c r="AC845" s="105"/>
      <c r="AD845" s="105"/>
      <c r="AE845" s="105"/>
      <c r="AF845" s="105"/>
      <c r="AG845" s="105"/>
      <c r="AH845" s="105"/>
      <c r="AI845" s="100"/>
      <c r="AJ845" s="110"/>
      <c r="AK845" s="106"/>
      <c r="AL845" s="105"/>
      <c r="AM845" s="108"/>
      <c r="AN845" s="109"/>
    </row>
    <row r="846" spans="1:40" ht="15.75" customHeight="1">
      <c r="A846" s="100"/>
      <c r="B846" s="101"/>
      <c r="C846" s="102"/>
      <c r="D846" s="80"/>
      <c r="E846" s="101"/>
      <c r="F846" s="101"/>
      <c r="G846" s="103"/>
      <c r="H846" s="79"/>
      <c r="I846" s="104"/>
      <c r="J846" s="79"/>
      <c r="K846" s="105"/>
      <c r="L846" s="105"/>
      <c r="M846" s="105"/>
      <c r="N846" s="105"/>
      <c r="O846" s="105"/>
      <c r="P846" s="105"/>
      <c r="Q846" s="105"/>
      <c r="R846" s="105"/>
      <c r="S846" s="105"/>
      <c r="T846" s="105"/>
      <c r="U846" s="105"/>
      <c r="V846" s="105"/>
      <c r="W846" s="105"/>
      <c r="X846" s="105"/>
      <c r="Y846" s="105"/>
      <c r="Z846" s="105"/>
      <c r="AA846" s="105"/>
      <c r="AB846" s="105"/>
      <c r="AC846" s="105"/>
      <c r="AD846" s="105"/>
      <c r="AE846" s="105"/>
      <c r="AF846" s="105"/>
      <c r="AG846" s="105"/>
      <c r="AH846" s="105"/>
      <c r="AI846" s="100"/>
      <c r="AJ846" s="110"/>
      <c r="AK846" s="106"/>
      <c r="AL846" s="105"/>
      <c r="AM846" s="108"/>
      <c r="AN846" s="109"/>
    </row>
    <row r="847" spans="1:40" ht="15.75" customHeight="1">
      <c r="A847" s="100"/>
      <c r="B847" s="101"/>
      <c r="C847" s="102"/>
      <c r="D847" s="80"/>
      <c r="E847" s="101"/>
      <c r="F847" s="101"/>
      <c r="G847" s="103"/>
      <c r="H847" s="79"/>
      <c r="I847" s="104"/>
      <c r="J847" s="79"/>
      <c r="K847" s="105"/>
      <c r="L847" s="105"/>
      <c r="M847" s="105"/>
      <c r="N847" s="105"/>
      <c r="O847" s="105"/>
      <c r="P847" s="105"/>
      <c r="Q847" s="105"/>
      <c r="R847" s="105"/>
      <c r="S847" s="105"/>
      <c r="T847" s="105"/>
      <c r="U847" s="105"/>
      <c r="V847" s="105"/>
      <c r="W847" s="105"/>
      <c r="X847" s="105"/>
      <c r="Y847" s="105"/>
      <c r="Z847" s="105"/>
      <c r="AA847" s="105"/>
      <c r="AB847" s="105"/>
      <c r="AC847" s="105"/>
      <c r="AD847" s="105"/>
      <c r="AE847" s="105"/>
      <c r="AF847" s="105"/>
      <c r="AG847" s="105"/>
      <c r="AH847" s="105"/>
      <c r="AI847" s="100"/>
      <c r="AJ847" s="110"/>
      <c r="AK847" s="106"/>
      <c r="AL847" s="105"/>
      <c r="AM847" s="108"/>
      <c r="AN847" s="109"/>
    </row>
    <row r="848" spans="1:40" ht="15.75" customHeight="1">
      <c r="A848" s="100"/>
      <c r="B848" s="101"/>
      <c r="C848" s="102"/>
      <c r="D848" s="80"/>
      <c r="E848" s="101"/>
      <c r="F848" s="101"/>
      <c r="G848" s="103"/>
      <c r="H848" s="79"/>
      <c r="I848" s="104"/>
      <c r="J848" s="79"/>
      <c r="K848" s="105"/>
      <c r="L848" s="105"/>
      <c r="M848" s="105"/>
      <c r="N848" s="105"/>
      <c r="O848" s="105"/>
      <c r="P848" s="105"/>
      <c r="Q848" s="105"/>
      <c r="R848" s="105"/>
      <c r="S848" s="105"/>
      <c r="T848" s="105"/>
      <c r="U848" s="105"/>
      <c r="V848" s="105"/>
      <c r="W848" s="105"/>
      <c r="X848" s="105"/>
      <c r="Y848" s="105"/>
      <c r="Z848" s="105"/>
      <c r="AA848" s="105"/>
      <c r="AB848" s="105"/>
      <c r="AC848" s="105"/>
      <c r="AD848" s="105"/>
      <c r="AE848" s="105"/>
      <c r="AF848" s="105"/>
      <c r="AG848" s="105"/>
      <c r="AH848" s="105"/>
      <c r="AI848" s="100"/>
      <c r="AJ848" s="110"/>
      <c r="AK848" s="106"/>
      <c r="AL848" s="105"/>
      <c r="AM848" s="108"/>
      <c r="AN848" s="109"/>
    </row>
    <row r="849" spans="1:40" ht="15.75" customHeight="1">
      <c r="A849" s="100"/>
      <c r="B849" s="101"/>
      <c r="C849" s="102"/>
      <c r="D849" s="80"/>
      <c r="E849" s="101"/>
      <c r="F849" s="101"/>
      <c r="G849" s="103"/>
      <c r="H849" s="79"/>
      <c r="I849" s="104"/>
      <c r="J849" s="79"/>
      <c r="K849" s="105"/>
      <c r="L849" s="105"/>
      <c r="M849" s="105"/>
      <c r="N849" s="105"/>
      <c r="O849" s="105"/>
      <c r="P849" s="105"/>
      <c r="Q849" s="105"/>
      <c r="R849" s="105"/>
      <c r="S849" s="105"/>
      <c r="T849" s="105"/>
      <c r="U849" s="105"/>
      <c r="V849" s="105"/>
      <c r="W849" s="105"/>
      <c r="X849" s="105"/>
      <c r="Y849" s="105"/>
      <c r="Z849" s="105"/>
      <c r="AA849" s="105"/>
      <c r="AB849" s="105"/>
      <c r="AC849" s="105"/>
      <c r="AD849" s="105"/>
      <c r="AE849" s="105"/>
      <c r="AF849" s="105"/>
      <c r="AG849" s="105"/>
      <c r="AH849" s="105"/>
      <c r="AI849" s="100"/>
      <c r="AJ849" s="110"/>
      <c r="AK849" s="106"/>
      <c r="AL849" s="105"/>
      <c r="AM849" s="108"/>
      <c r="AN849" s="109"/>
    </row>
    <row r="850" spans="1:40" ht="15.75" customHeight="1">
      <c r="A850" s="100"/>
      <c r="B850" s="101"/>
      <c r="C850" s="102"/>
      <c r="D850" s="80"/>
      <c r="E850" s="101"/>
      <c r="F850" s="101"/>
      <c r="G850" s="103"/>
      <c r="H850" s="79"/>
      <c r="I850" s="104"/>
      <c r="J850" s="79"/>
      <c r="K850" s="105"/>
      <c r="L850" s="105"/>
      <c r="M850" s="105"/>
      <c r="N850" s="105"/>
      <c r="O850" s="105"/>
      <c r="P850" s="105"/>
      <c r="Q850" s="105"/>
      <c r="R850" s="105"/>
      <c r="S850" s="105"/>
      <c r="T850" s="105"/>
      <c r="U850" s="105"/>
      <c r="V850" s="105"/>
      <c r="W850" s="105"/>
      <c r="X850" s="105"/>
      <c r="Y850" s="105"/>
      <c r="Z850" s="105"/>
      <c r="AA850" s="105"/>
      <c r="AB850" s="105"/>
      <c r="AC850" s="105"/>
      <c r="AD850" s="105"/>
      <c r="AE850" s="105"/>
      <c r="AF850" s="105"/>
      <c r="AG850" s="105"/>
      <c r="AH850" s="105"/>
      <c r="AI850" s="100"/>
      <c r="AJ850" s="110"/>
      <c r="AK850" s="106"/>
      <c r="AL850" s="105"/>
      <c r="AM850" s="108"/>
      <c r="AN850" s="109"/>
    </row>
    <row r="851" spans="1:40" ht="15.75" customHeight="1">
      <c r="A851" s="100"/>
      <c r="B851" s="101"/>
      <c r="C851" s="102"/>
      <c r="D851" s="80"/>
      <c r="E851" s="101"/>
      <c r="F851" s="101"/>
      <c r="G851" s="103"/>
      <c r="H851" s="79"/>
      <c r="I851" s="104"/>
      <c r="J851" s="79"/>
      <c r="K851" s="105"/>
      <c r="L851" s="105"/>
      <c r="M851" s="105"/>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0"/>
      <c r="AJ851" s="110"/>
      <c r="AK851" s="106"/>
      <c r="AL851" s="105"/>
      <c r="AM851" s="108"/>
      <c r="AN851" s="109"/>
    </row>
    <row r="852" spans="1:40" ht="15.75" customHeight="1">
      <c r="A852" s="100"/>
      <c r="B852" s="101"/>
      <c r="C852" s="102"/>
      <c r="D852" s="80"/>
      <c r="E852" s="101"/>
      <c r="F852" s="101"/>
      <c r="G852" s="103"/>
      <c r="H852" s="79"/>
      <c r="I852" s="104"/>
      <c r="J852" s="79"/>
      <c r="K852" s="105"/>
      <c r="L852" s="105"/>
      <c r="M852" s="105"/>
      <c r="N852" s="105"/>
      <c r="O852" s="105"/>
      <c r="P852" s="105"/>
      <c r="Q852" s="105"/>
      <c r="R852" s="105"/>
      <c r="S852" s="105"/>
      <c r="T852" s="105"/>
      <c r="U852" s="105"/>
      <c r="V852" s="105"/>
      <c r="W852" s="105"/>
      <c r="X852" s="105"/>
      <c r="Y852" s="105"/>
      <c r="Z852" s="105"/>
      <c r="AA852" s="105"/>
      <c r="AB852" s="105"/>
      <c r="AC852" s="105"/>
      <c r="AD852" s="105"/>
      <c r="AE852" s="105"/>
      <c r="AF852" s="105"/>
      <c r="AG852" s="105"/>
      <c r="AH852" s="105"/>
      <c r="AI852" s="100"/>
      <c r="AJ852" s="110"/>
      <c r="AK852" s="106"/>
      <c r="AL852" s="105"/>
      <c r="AM852" s="108"/>
      <c r="AN852" s="109"/>
    </row>
    <row r="853" spans="1:40" ht="15.75" customHeight="1">
      <c r="A853" s="100"/>
      <c r="B853" s="101"/>
      <c r="C853" s="102"/>
      <c r="D853" s="80"/>
      <c r="E853" s="101"/>
      <c r="F853" s="101"/>
      <c r="G853" s="103"/>
      <c r="H853" s="79"/>
      <c r="I853" s="104"/>
      <c r="J853" s="79"/>
      <c r="K853" s="105"/>
      <c r="L853" s="105"/>
      <c r="M853" s="105"/>
      <c r="N853" s="105"/>
      <c r="O853" s="105"/>
      <c r="P853" s="105"/>
      <c r="Q853" s="105"/>
      <c r="R853" s="105"/>
      <c r="S853" s="105"/>
      <c r="T853" s="105"/>
      <c r="U853" s="105"/>
      <c r="V853" s="105"/>
      <c r="W853" s="105"/>
      <c r="X853" s="105"/>
      <c r="Y853" s="105"/>
      <c r="Z853" s="105"/>
      <c r="AA853" s="105"/>
      <c r="AB853" s="105"/>
      <c r="AC853" s="105"/>
      <c r="AD853" s="105"/>
      <c r="AE853" s="105"/>
      <c r="AF853" s="105"/>
      <c r="AG853" s="105"/>
      <c r="AH853" s="105"/>
      <c r="AI853" s="100"/>
      <c r="AJ853" s="110"/>
      <c r="AK853" s="106"/>
      <c r="AL853" s="105"/>
      <c r="AM853" s="108"/>
      <c r="AN853" s="109"/>
    </row>
    <row r="854" spans="1:40" ht="15.75" customHeight="1">
      <c r="A854" s="100"/>
      <c r="B854" s="101"/>
      <c r="C854" s="102"/>
      <c r="D854" s="80"/>
      <c r="E854" s="101"/>
      <c r="F854" s="101"/>
      <c r="G854" s="103"/>
      <c r="H854" s="79"/>
      <c r="I854" s="104"/>
      <c r="J854" s="79"/>
      <c r="K854" s="105"/>
      <c r="L854" s="105"/>
      <c r="M854" s="105"/>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0"/>
      <c r="AJ854" s="110"/>
      <c r="AK854" s="106"/>
      <c r="AL854" s="105"/>
      <c r="AM854" s="108"/>
      <c r="AN854" s="109"/>
    </row>
    <row r="855" spans="1:40" ht="15.75" customHeight="1">
      <c r="A855" s="100"/>
      <c r="B855" s="101"/>
      <c r="C855" s="102"/>
      <c r="D855" s="80"/>
      <c r="E855" s="101"/>
      <c r="F855" s="101"/>
      <c r="G855" s="103"/>
      <c r="H855" s="79"/>
      <c r="I855" s="104"/>
      <c r="J855" s="79"/>
      <c r="K855" s="105"/>
      <c r="L855" s="105"/>
      <c r="M855" s="105"/>
      <c r="N855" s="105"/>
      <c r="O855" s="105"/>
      <c r="P855" s="105"/>
      <c r="Q855" s="105"/>
      <c r="R855" s="105"/>
      <c r="S855" s="105"/>
      <c r="T855" s="105"/>
      <c r="U855" s="105"/>
      <c r="V855" s="105"/>
      <c r="W855" s="105"/>
      <c r="X855" s="105"/>
      <c r="Y855" s="105"/>
      <c r="Z855" s="105"/>
      <c r="AA855" s="105"/>
      <c r="AB855" s="105"/>
      <c r="AC855" s="105"/>
      <c r="AD855" s="105"/>
      <c r="AE855" s="105"/>
      <c r="AF855" s="105"/>
      <c r="AG855" s="105"/>
      <c r="AH855" s="105"/>
      <c r="AI855" s="100"/>
      <c r="AJ855" s="110"/>
      <c r="AK855" s="106"/>
      <c r="AL855" s="105"/>
      <c r="AM855" s="108"/>
      <c r="AN855" s="109"/>
    </row>
    <row r="856" spans="1:40" ht="15.75" customHeight="1">
      <c r="A856" s="100"/>
      <c r="B856" s="101"/>
      <c r="C856" s="102"/>
      <c r="D856" s="80"/>
      <c r="E856" s="101"/>
      <c r="F856" s="101"/>
      <c r="G856" s="103"/>
      <c r="H856" s="79"/>
      <c r="I856" s="104"/>
      <c r="J856" s="79"/>
      <c r="K856" s="105"/>
      <c r="L856" s="105"/>
      <c r="M856" s="105"/>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0"/>
      <c r="AJ856" s="110"/>
      <c r="AK856" s="106"/>
      <c r="AL856" s="105"/>
      <c r="AM856" s="108"/>
      <c r="AN856" s="109"/>
    </row>
    <row r="857" spans="1:40" ht="15.75" customHeight="1">
      <c r="A857" s="100"/>
      <c r="B857" s="101"/>
      <c r="C857" s="102"/>
      <c r="D857" s="80"/>
      <c r="E857" s="101"/>
      <c r="F857" s="101"/>
      <c r="G857" s="103"/>
      <c r="H857" s="79"/>
      <c r="I857" s="104"/>
      <c r="J857" s="79"/>
      <c r="K857" s="105"/>
      <c r="L857" s="105"/>
      <c r="M857" s="105"/>
      <c r="N857" s="105"/>
      <c r="O857" s="105"/>
      <c r="P857" s="105"/>
      <c r="Q857" s="105"/>
      <c r="R857" s="105"/>
      <c r="S857" s="105"/>
      <c r="T857" s="105"/>
      <c r="U857" s="105"/>
      <c r="V857" s="105"/>
      <c r="W857" s="105"/>
      <c r="X857" s="105"/>
      <c r="Y857" s="105"/>
      <c r="Z857" s="105"/>
      <c r="AA857" s="105"/>
      <c r="AB857" s="105"/>
      <c r="AC857" s="105"/>
      <c r="AD857" s="105"/>
      <c r="AE857" s="105"/>
      <c r="AF857" s="105"/>
      <c r="AG857" s="105"/>
      <c r="AH857" s="105"/>
      <c r="AI857" s="100"/>
      <c r="AJ857" s="110"/>
      <c r="AK857" s="106"/>
      <c r="AL857" s="105"/>
      <c r="AM857" s="108"/>
      <c r="AN857" s="109"/>
    </row>
    <row r="858" spans="1:40" ht="15.75" customHeight="1">
      <c r="A858" s="100"/>
      <c r="B858" s="101"/>
      <c r="C858" s="102"/>
      <c r="D858" s="80"/>
      <c r="E858" s="101"/>
      <c r="F858" s="101"/>
      <c r="G858" s="103"/>
      <c r="H858" s="79"/>
      <c r="I858" s="104"/>
      <c r="J858" s="79"/>
      <c r="K858" s="105"/>
      <c r="L858" s="105"/>
      <c r="M858" s="105"/>
      <c r="N858" s="105"/>
      <c r="O858" s="105"/>
      <c r="P858" s="105"/>
      <c r="Q858" s="105"/>
      <c r="R858" s="105"/>
      <c r="S858" s="105"/>
      <c r="T858" s="105"/>
      <c r="U858" s="105"/>
      <c r="V858" s="105"/>
      <c r="W858" s="105"/>
      <c r="X858" s="105"/>
      <c r="Y858" s="105"/>
      <c r="Z858" s="105"/>
      <c r="AA858" s="105"/>
      <c r="AB858" s="105"/>
      <c r="AC858" s="105"/>
      <c r="AD858" s="105"/>
      <c r="AE858" s="105"/>
      <c r="AF858" s="105"/>
      <c r="AG858" s="105"/>
      <c r="AH858" s="105"/>
      <c r="AI858" s="100"/>
      <c r="AJ858" s="110"/>
      <c r="AK858" s="106"/>
      <c r="AL858" s="105"/>
      <c r="AM858" s="108"/>
      <c r="AN858" s="109"/>
    </row>
    <row r="859" spans="1:40" ht="15.75" customHeight="1">
      <c r="A859" s="100"/>
      <c r="B859" s="101"/>
      <c r="C859" s="102"/>
      <c r="D859" s="80"/>
      <c r="E859" s="101"/>
      <c r="F859" s="101"/>
      <c r="G859" s="103"/>
      <c r="H859" s="79"/>
      <c r="I859" s="104"/>
      <c r="J859" s="79"/>
      <c r="K859" s="105"/>
      <c r="L859" s="105"/>
      <c r="M859" s="105"/>
      <c r="N859" s="105"/>
      <c r="O859" s="105"/>
      <c r="P859" s="105"/>
      <c r="Q859" s="105"/>
      <c r="R859" s="105"/>
      <c r="S859" s="105"/>
      <c r="T859" s="105"/>
      <c r="U859" s="105"/>
      <c r="V859" s="105"/>
      <c r="W859" s="105"/>
      <c r="X859" s="105"/>
      <c r="Y859" s="105"/>
      <c r="Z859" s="105"/>
      <c r="AA859" s="105"/>
      <c r="AB859" s="105"/>
      <c r="AC859" s="105"/>
      <c r="AD859" s="105"/>
      <c r="AE859" s="105"/>
      <c r="AF859" s="105"/>
      <c r="AG859" s="105"/>
      <c r="AH859" s="105"/>
      <c r="AI859" s="100"/>
      <c r="AJ859" s="110"/>
      <c r="AK859" s="106"/>
      <c r="AL859" s="105"/>
      <c r="AM859" s="108"/>
      <c r="AN859" s="109"/>
    </row>
    <row r="860" spans="1:40" ht="15.75" customHeight="1">
      <c r="A860" s="100"/>
      <c r="B860" s="101"/>
      <c r="C860" s="102"/>
      <c r="D860" s="80"/>
      <c r="E860" s="101"/>
      <c r="F860" s="101"/>
      <c r="G860" s="103"/>
      <c r="H860" s="79"/>
      <c r="I860" s="104"/>
      <c r="J860" s="79"/>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05"/>
      <c r="AI860" s="100"/>
      <c r="AJ860" s="110"/>
      <c r="AK860" s="106"/>
      <c r="AL860" s="105"/>
      <c r="AM860" s="108"/>
      <c r="AN860" s="109"/>
    </row>
    <row r="861" spans="1:40" ht="15.75" customHeight="1">
      <c r="A861" s="100"/>
      <c r="B861" s="101"/>
      <c r="C861" s="102"/>
      <c r="D861" s="80"/>
      <c r="E861" s="101"/>
      <c r="F861" s="101"/>
      <c r="G861" s="103"/>
      <c r="H861" s="79"/>
      <c r="I861" s="104"/>
      <c r="J861" s="79"/>
      <c r="K861" s="105"/>
      <c r="L861" s="105"/>
      <c r="M861" s="105"/>
      <c r="N861" s="105"/>
      <c r="O861" s="105"/>
      <c r="P861" s="105"/>
      <c r="Q861" s="105"/>
      <c r="R861" s="105"/>
      <c r="S861" s="105"/>
      <c r="T861" s="105"/>
      <c r="U861" s="105"/>
      <c r="V861" s="105"/>
      <c r="W861" s="105"/>
      <c r="X861" s="105"/>
      <c r="Y861" s="105"/>
      <c r="Z861" s="105"/>
      <c r="AA861" s="105"/>
      <c r="AB861" s="105"/>
      <c r="AC861" s="105"/>
      <c r="AD861" s="105"/>
      <c r="AE861" s="105"/>
      <c r="AF861" s="105"/>
      <c r="AG861" s="105"/>
      <c r="AH861" s="105"/>
      <c r="AI861" s="100"/>
      <c r="AJ861" s="110"/>
      <c r="AK861" s="106"/>
      <c r="AL861" s="105"/>
      <c r="AM861" s="108"/>
      <c r="AN861" s="109"/>
    </row>
    <row r="862" spans="1:40" ht="15.75" customHeight="1">
      <c r="A862" s="100"/>
      <c r="B862" s="101"/>
      <c r="C862" s="102"/>
      <c r="D862" s="80"/>
      <c r="E862" s="101"/>
      <c r="F862" s="101"/>
      <c r="G862" s="103"/>
      <c r="H862" s="79"/>
      <c r="I862" s="104"/>
      <c r="J862" s="79"/>
      <c r="K862" s="105"/>
      <c r="L862" s="105"/>
      <c r="M862" s="105"/>
      <c r="N862" s="105"/>
      <c r="O862" s="105"/>
      <c r="P862" s="105"/>
      <c r="Q862" s="105"/>
      <c r="R862" s="105"/>
      <c r="S862" s="105"/>
      <c r="T862" s="105"/>
      <c r="U862" s="105"/>
      <c r="V862" s="105"/>
      <c r="W862" s="105"/>
      <c r="X862" s="105"/>
      <c r="Y862" s="105"/>
      <c r="Z862" s="105"/>
      <c r="AA862" s="105"/>
      <c r="AB862" s="105"/>
      <c r="AC862" s="105"/>
      <c r="AD862" s="105"/>
      <c r="AE862" s="105"/>
      <c r="AF862" s="105"/>
      <c r="AG862" s="105"/>
      <c r="AH862" s="105"/>
      <c r="AI862" s="100"/>
      <c r="AJ862" s="110"/>
      <c r="AK862" s="106"/>
      <c r="AL862" s="105"/>
      <c r="AM862" s="108"/>
      <c r="AN862" s="109"/>
    </row>
    <row r="863" spans="1:40" ht="15.75" customHeight="1">
      <c r="A863" s="100"/>
      <c r="B863" s="101"/>
      <c r="C863" s="102"/>
      <c r="D863" s="80"/>
      <c r="E863" s="101"/>
      <c r="F863" s="101"/>
      <c r="G863" s="103"/>
      <c r="H863" s="79"/>
      <c r="I863" s="104"/>
      <c r="J863" s="79"/>
      <c r="K863" s="105"/>
      <c r="L863" s="105"/>
      <c r="M863" s="105"/>
      <c r="N863" s="105"/>
      <c r="O863" s="105"/>
      <c r="P863" s="105"/>
      <c r="Q863" s="105"/>
      <c r="R863" s="105"/>
      <c r="S863" s="105"/>
      <c r="T863" s="105"/>
      <c r="U863" s="105"/>
      <c r="V863" s="105"/>
      <c r="W863" s="105"/>
      <c r="X863" s="105"/>
      <c r="Y863" s="105"/>
      <c r="Z863" s="105"/>
      <c r="AA863" s="105"/>
      <c r="AB863" s="105"/>
      <c r="AC863" s="105"/>
      <c r="AD863" s="105"/>
      <c r="AE863" s="105"/>
      <c r="AF863" s="105"/>
      <c r="AG863" s="105"/>
      <c r="AH863" s="105"/>
      <c r="AI863" s="100"/>
      <c r="AJ863" s="110"/>
      <c r="AK863" s="106"/>
      <c r="AL863" s="105"/>
      <c r="AM863" s="108"/>
      <c r="AN863" s="109"/>
    </row>
    <row r="864" spans="1:40" ht="15.75" customHeight="1">
      <c r="A864" s="100"/>
      <c r="B864" s="101"/>
      <c r="C864" s="102"/>
      <c r="D864" s="80"/>
      <c r="E864" s="101"/>
      <c r="F864" s="101"/>
      <c r="G864" s="103"/>
      <c r="H864" s="79"/>
      <c r="I864" s="104"/>
      <c r="J864" s="79"/>
      <c r="K864" s="105"/>
      <c r="L864" s="105"/>
      <c r="M864" s="105"/>
      <c r="N864" s="105"/>
      <c r="O864" s="105"/>
      <c r="P864" s="105"/>
      <c r="Q864" s="105"/>
      <c r="R864" s="105"/>
      <c r="S864" s="105"/>
      <c r="T864" s="105"/>
      <c r="U864" s="105"/>
      <c r="V864" s="105"/>
      <c r="W864" s="105"/>
      <c r="X864" s="105"/>
      <c r="Y864" s="105"/>
      <c r="Z864" s="105"/>
      <c r="AA864" s="105"/>
      <c r="AB864" s="105"/>
      <c r="AC864" s="105"/>
      <c r="AD864" s="105"/>
      <c r="AE864" s="105"/>
      <c r="AF864" s="105"/>
      <c r="AG864" s="105"/>
      <c r="AH864" s="105"/>
      <c r="AI864" s="100"/>
      <c r="AJ864" s="110"/>
      <c r="AK864" s="106"/>
      <c r="AL864" s="105"/>
      <c r="AM864" s="108"/>
      <c r="AN864" s="109"/>
    </row>
    <row r="865" spans="1:40" ht="15.75" customHeight="1">
      <c r="A865" s="100"/>
      <c r="B865" s="101"/>
      <c r="C865" s="102"/>
      <c r="D865" s="80"/>
      <c r="E865" s="101"/>
      <c r="F865" s="101"/>
      <c r="G865" s="103"/>
      <c r="H865" s="79"/>
      <c r="I865" s="104"/>
      <c r="J865" s="79"/>
      <c r="K865" s="105"/>
      <c r="L865" s="105"/>
      <c r="M865" s="105"/>
      <c r="N865" s="105"/>
      <c r="O865" s="105"/>
      <c r="P865" s="105"/>
      <c r="Q865" s="105"/>
      <c r="R865" s="105"/>
      <c r="S865" s="105"/>
      <c r="T865" s="105"/>
      <c r="U865" s="105"/>
      <c r="V865" s="105"/>
      <c r="W865" s="105"/>
      <c r="X865" s="105"/>
      <c r="Y865" s="105"/>
      <c r="Z865" s="105"/>
      <c r="AA865" s="105"/>
      <c r="AB865" s="105"/>
      <c r="AC865" s="105"/>
      <c r="AD865" s="105"/>
      <c r="AE865" s="105"/>
      <c r="AF865" s="105"/>
      <c r="AG865" s="105"/>
      <c r="AH865" s="105"/>
      <c r="AI865" s="100"/>
      <c r="AJ865" s="110"/>
      <c r="AK865" s="106"/>
      <c r="AL865" s="105"/>
      <c r="AM865" s="108"/>
      <c r="AN865" s="109"/>
    </row>
    <row r="866" spans="1:40" ht="15.75" customHeight="1">
      <c r="A866" s="100"/>
      <c r="B866" s="101"/>
      <c r="C866" s="102"/>
      <c r="D866" s="80"/>
      <c r="E866" s="101"/>
      <c r="F866" s="101"/>
      <c r="G866" s="103"/>
      <c r="H866" s="79"/>
      <c r="I866" s="104"/>
      <c r="J866" s="79"/>
      <c r="K866" s="105"/>
      <c r="L866" s="105"/>
      <c r="M866" s="10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0"/>
      <c r="AJ866" s="110"/>
      <c r="AK866" s="106"/>
      <c r="AL866" s="105"/>
      <c r="AM866" s="108"/>
      <c r="AN866" s="109"/>
    </row>
    <row r="867" spans="1:40" ht="15.75" customHeight="1">
      <c r="A867" s="100"/>
      <c r="B867" s="101"/>
      <c r="C867" s="102"/>
      <c r="D867" s="80"/>
      <c r="E867" s="101"/>
      <c r="F867" s="101"/>
      <c r="G867" s="103"/>
      <c r="H867" s="79"/>
      <c r="I867" s="104"/>
      <c r="J867" s="79"/>
      <c r="K867" s="105"/>
      <c r="L867" s="105"/>
      <c r="M867" s="105"/>
      <c r="N867" s="105"/>
      <c r="O867" s="105"/>
      <c r="P867" s="105"/>
      <c r="Q867" s="105"/>
      <c r="R867" s="105"/>
      <c r="S867" s="105"/>
      <c r="T867" s="105"/>
      <c r="U867" s="105"/>
      <c r="V867" s="105"/>
      <c r="W867" s="105"/>
      <c r="X867" s="105"/>
      <c r="Y867" s="105"/>
      <c r="Z867" s="105"/>
      <c r="AA867" s="105"/>
      <c r="AB867" s="105"/>
      <c r="AC867" s="105"/>
      <c r="AD867" s="105"/>
      <c r="AE867" s="105"/>
      <c r="AF867" s="105"/>
      <c r="AG867" s="105"/>
      <c r="AH867" s="105"/>
      <c r="AI867" s="100"/>
      <c r="AJ867" s="110"/>
      <c r="AK867" s="106"/>
      <c r="AL867" s="105"/>
      <c r="AM867" s="108"/>
      <c r="AN867" s="109"/>
    </row>
    <row r="868" spans="1:40" ht="15.75" customHeight="1">
      <c r="A868" s="100"/>
      <c r="B868" s="101"/>
      <c r="C868" s="102"/>
      <c r="D868" s="80"/>
      <c r="E868" s="101"/>
      <c r="F868" s="101"/>
      <c r="G868" s="103"/>
      <c r="H868" s="79"/>
      <c r="I868" s="104"/>
      <c r="J868" s="79"/>
      <c r="K868" s="105"/>
      <c r="L868" s="105"/>
      <c r="M868" s="105"/>
      <c r="N868" s="105"/>
      <c r="O868" s="105"/>
      <c r="P868" s="105"/>
      <c r="Q868" s="105"/>
      <c r="R868" s="105"/>
      <c r="S868" s="105"/>
      <c r="T868" s="105"/>
      <c r="U868" s="105"/>
      <c r="V868" s="105"/>
      <c r="W868" s="105"/>
      <c r="X868" s="105"/>
      <c r="Y868" s="105"/>
      <c r="Z868" s="105"/>
      <c r="AA868" s="105"/>
      <c r="AB868" s="105"/>
      <c r="AC868" s="105"/>
      <c r="AD868" s="105"/>
      <c r="AE868" s="105"/>
      <c r="AF868" s="105"/>
      <c r="AG868" s="105"/>
      <c r="AH868" s="105"/>
      <c r="AI868" s="100"/>
      <c r="AJ868" s="110"/>
      <c r="AK868" s="106"/>
      <c r="AL868" s="105"/>
      <c r="AM868" s="108"/>
      <c r="AN868" s="109"/>
    </row>
    <row r="869" spans="1:40" ht="15.75" customHeight="1">
      <c r="A869" s="100"/>
      <c r="B869" s="101"/>
      <c r="C869" s="102"/>
      <c r="D869" s="80"/>
      <c r="E869" s="101"/>
      <c r="F869" s="101"/>
      <c r="G869" s="103"/>
      <c r="H869" s="79"/>
      <c r="I869" s="104"/>
      <c r="J869" s="79"/>
      <c r="K869" s="105"/>
      <c r="L869" s="105"/>
      <c r="M869" s="105"/>
      <c r="N869" s="105"/>
      <c r="O869" s="105"/>
      <c r="P869" s="105"/>
      <c r="Q869" s="105"/>
      <c r="R869" s="105"/>
      <c r="S869" s="105"/>
      <c r="T869" s="105"/>
      <c r="U869" s="105"/>
      <c r="V869" s="105"/>
      <c r="W869" s="105"/>
      <c r="X869" s="105"/>
      <c r="Y869" s="105"/>
      <c r="Z869" s="105"/>
      <c r="AA869" s="105"/>
      <c r="AB869" s="105"/>
      <c r="AC869" s="105"/>
      <c r="AD869" s="105"/>
      <c r="AE869" s="105"/>
      <c r="AF869" s="105"/>
      <c r="AG869" s="105"/>
      <c r="AH869" s="105"/>
      <c r="AI869" s="100"/>
      <c r="AJ869" s="110"/>
      <c r="AK869" s="106"/>
      <c r="AL869" s="105"/>
      <c r="AM869" s="108"/>
      <c r="AN869" s="109"/>
    </row>
    <row r="870" spans="1:40" ht="15.75" customHeight="1">
      <c r="A870" s="100"/>
      <c r="B870" s="101"/>
      <c r="C870" s="102"/>
      <c r="D870" s="80"/>
      <c r="E870" s="101"/>
      <c r="F870" s="101"/>
      <c r="G870" s="103"/>
      <c r="H870" s="79"/>
      <c r="I870" s="104"/>
      <c r="J870" s="79"/>
      <c r="K870" s="105"/>
      <c r="L870" s="105"/>
      <c r="M870" s="105"/>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0"/>
      <c r="AJ870" s="110"/>
      <c r="AK870" s="106"/>
      <c r="AL870" s="105"/>
      <c r="AM870" s="108"/>
      <c r="AN870" s="109"/>
    </row>
    <row r="871" spans="1:40" ht="15.75" customHeight="1">
      <c r="A871" s="100"/>
      <c r="B871" s="101"/>
      <c r="C871" s="102"/>
      <c r="D871" s="80"/>
      <c r="E871" s="101"/>
      <c r="F871" s="101"/>
      <c r="G871" s="103"/>
      <c r="H871" s="79"/>
      <c r="I871" s="104"/>
      <c r="J871" s="79"/>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105"/>
      <c r="AG871" s="105"/>
      <c r="AH871" s="105"/>
      <c r="AI871" s="100"/>
      <c r="AJ871" s="110"/>
      <c r="AK871" s="106"/>
      <c r="AL871" s="105"/>
      <c r="AM871" s="108"/>
      <c r="AN871" s="109"/>
    </row>
    <row r="872" spans="1:40" ht="15.75" customHeight="1">
      <c r="A872" s="100"/>
      <c r="B872" s="101"/>
      <c r="C872" s="102"/>
      <c r="D872" s="80"/>
      <c r="E872" s="101"/>
      <c r="F872" s="101"/>
      <c r="G872" s="103"/>
      <c r="H872" s="79"/>
      <c r="I872" s="104"/>
      <c r="J872" s="79"/>
      <c r="K872" s="105"/>
      <c r="L872" s="105"/>
      <c r="M872" s="105"/>
      <c r="N872" s="105"/>
      <c r="O872" s="105"/>
      <c r="P872" s="105"/>
      <c r="Q872" s="105"/>
      <c r="R872" s="105"/>
      <c r="S872" s="105"/>
      <c r="T872" s="105"/>
      <c r="U872" s="105"/>
      <c r="V872" s="105"/>
      <c r="W872" s="105"/>
      <c r="X872" s="105"/>
      <c r="Y872" s="105"/>
      <c r="Z872" s="105"/>
      <c r="AA872" s="105"/>
      <c r="AB872" s="105"/>
      <c r="AC872" s="105"/>
      <c r="AD872" s="105"/>
      <c r="AE872" s="105"/>
      <c r="AF872" s="105"/>
      <c r="AG872" s="105"/>
      <c r="AH872" s="105"/>
      <c r="AI872" s="100"/>
      <c r="AJ872" s="110"/>
      <c r="AK872" s="106"/>
      <c r="AL872" s="105"/>
      <c r="AM872" s="108"/>
      <c r="AN872" s="109"/>
    </row>
    <row r="873" spans="1:40" ht="15.75" customHeight="1">
      <c r="A873" s="100"/>
      <c r="B873" s="101"/>
      <c r="C873" s="102"/>
      <c r="D873" s="80"/>
      <c r="E873" s="101"/>
      <c r="F873" s="101"/>
      <c r="G873" s="103"/>
      <c r="H873" s="79"/>
      <c r="I873" s="104"/>
      <c r="J873" s="79"/>
      <c r="K873" s="105"/>
      <c r="L873" s="105"/>
      <c r="M873" s="105"/>
      <c r="N873" s="105"/>
      <c r="O873" s="105"/>
      <c r="P873" s="105"/>
      <c r="Q873" s="105"/>
      <c r="R873" s="105"/>
      <c r="S873" s="105"/>
      <c r="T873" s="105"/>
      <c r="U873" s="105"/>
      <c r="V873" s="105"/>
      <c r="W873" s="105"/>
      <c r="X873" s="105"/>
      <c r="Y873" s="105"/>
      <c r="Z873" s="105"/>
      <c r="AA873" s="105"/>
      <c r="AB873" s="105"/>
      <c r="AC873" s="105"/>
      <c r="AD873" s="105"/>
      <c r="AE873" s="105"/>
      <c r="AF873" s="105"/>
      <c r="AG873" s="105"/>
      <c r="AH873" s="105"/>
      <c r="AI873" s="100"/>
      <c r="AJ873" s="110"/>
      <c r="AK873" s="106"/>
      <c r="AL873" s="105"/>
      <c r="AM873" s="108"/>
      <c r="AN873" s="109"/>
    </row>
    <row r="874" spans="1:40" ht="15.75" customHeight="1">
      <c r="A874" s="100"/>
      <c r="B874" s="101"/>
      <c r="C874" s="102"/>
      <c r="D874" s="80"/>
      <c r="E874" s="101"/>
      <c r="F874" s="101"/>
      <c r="G874" s="103"/>
      <c r="H874" s="79"/>
      <c r="I874" s="104"/>
      <c r="J874" s="79"/>
      <c r="K874" s="105"/>
      <c r="L874" s="105"/>
      <c r="M874" s="105"/>
      <c r="N874" s="105"/>
      <c r="O874" s="105"/>
      <c r="P874" s="105"/>
      <c r="Q874" s="105"/>
      <c r="R874" s="105"/>
      <c r="S874" s="105"/>
      <c r="T874" s="105"/>
      <c r="U874" s="105"/>
      <c r="V874" s="105"/>
      <c r="W874" s="105"/>
      <c r="X874" s="105"/>
      <c r="Y874" s="105"/>
      <c r="Z874" s="105"/>
      <c r="AA874" s="105"/>
      <c r="AB874" s="105"/>
      <c r="AC874" s="105"/>
      <c r="AD874" s="105"/>
      <c r="AE874" s="105"/>
      <c r="AF874" s="105"/>
      <c r="AG874" s="105"/>
      <c r="AH874" s="105"/>
      <c r="AI874" s="100"/>
      <c r="AJ874" s="110"/>
      <c r="AK874" s="106"/>
      <c r="AL874" s="105"/>
      <c r="AM874" s="108"/>
      <c r="AN874" s="109"/>
    </row>
    <row r="875" spans="1:40" ht="15.75" customHeight="1">
      <c r="A875" s="100"/>
      <c r="B875" s="101"/>
      <c r="C875" s="102"/>
      <c r="D875" s="80"/>
      <c r="E875" s="101"/>
      <c r="F875" s="101"/>
      <c r="G875" s="103"/>
      <c r="H875" s="79"/>
      <c r="I875" s="104"/>
      <c r="J875" s="79"/>
      <c r="K875" s="105"/>
      <c r="L875" s="105"/>
      <c r="M875" s="105"/>
      <c r="N875" s="105"/>
      <c r="O875" s="105"/>
      <c r="P875" s="105"/>
      <c r="Q875" s="105"/>
      <c r="R875" s="105"/>
      <c r="S875" s="105"/>
      <c r="T875" s="105"/>
      <c r="U875" s="105"/>
      <c r="V875" s="105"/>
      <c r="W875" s="105"/>
      <c r="X875" s="105"/>
      <c r="Y875" s="105"/>
      <c r="Z875" s="105"/>
      <c r="AA875" s="105"/>
      <c r="AB875" s="105"/>
      <c r="AC875" s="105"/>
      <c r="AD875" s="105"/>
      <c r="AE875" s="105"/>
      <c r="AF875" s="105"/>
      <c r="AG875" s="105"/>
      <c r="AH875" s="105"/>
      <c r="AI875" s="100"/>
      <c r="AJ875" s="110"/>
      <c r="AK875" s="106"/>
      <c r="AL875" s="105"/>
      <c r="AM875" s="108"/>
      <c r="AN875" s="109"/>
    </row>
    <row r="876" spans="1:40" ht="15.75" customHeight="1">
      <c r="A876" s="100"/>
      <c r="B876" s="101"/>
      <c r="C876" s="102"/>
      <c r="D876" s="80"/>
      <c r="E876" s="101"/>
      <c r="F876" s="101"/>
      <c r="G876" s="103"/>
      <c r="H876" s="79"/>
      <c r="I876" s="104"/>
      <c r="J876" s="79"/>
      <c r="K876" s="105"/>
      <c r="L876" s="105"/>
      <c r="M876" s="105"/>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0"/>
      <c r="AJ876" s="110"/>
      <c r="AK876" s="106"/>
      <c r="AL876" s="105"/>
      <c r="AM876" s="108"/>
      <c r="AN876" s="109"/>
    </row>
    <row r="877" spans="1:40" ht="15.75" customHeight="1">
      <c r="A877" s="100"/>
      <c r="B877" s="101"/>
      <c r="C877" s="102"/>
      <c r="D877" s="80"/>
      <c r="E877" s="101"/>
      <c r="F877" s="101"/>
      <c r="G877" s="103"/>
      <c r="H877" s="79"/>
      <c r="I877" s="104"/>
      <c r="J877" s="79"/>
      <c r="K877" s="105"/>
      <c r="L877" s="105"/>
      <c r="M877" s="105"/>
      <c r="N877" s="105"/>
      <c r="O877" s="105"/>
      <c r="P877" s="105"/>
      <c r="Q877" s="105"/>
      <c r="R877" s="105"/>
      <c r="S877" s="105"/>
      <c r="T877" s="105"/>
      <c r="U877" s="105"/>
      <c r="V877" s="105"/>
      <c r="W877" s="105"/>
      <c r="X877" s="105"/>
      <c r="Y877" s="105"/>
      <c r="Z877" s="105"/>
      <c r="AA877" s="105"/>
      <c r="AB877" s="105"/>
      <c r="AC877" s="105"/>
      <c r="AD877" s="105"/>
      <c r="AE877" s="105"/>
      <c r="AF877" s="105"/>
      <c r="AG877" s="105"/>
      <c r="AH877" s="105"/>
      <c r="AI877" s="100"/>
      <c r="AJ877" s="110"/>
      <c r="AK877" s="106"/>
      <c r="AL877" s="105"/>
      <c r="AM877" s="108"/>
      <c r="AN877" s="109"/>
    </row>
    <row r="878" spans="1:40" ht="15.75" customHeight="1">
      <c r="A878" s="100"/>
      <c r="B878" s="101"/>
      <c r="C878" s="102"/>
      <c r="D878" s="80"/>
      <c r="E878" s="101"/>
      <c r="F878" s="101"/>
      <c r="G878" s="103"/>
      <c r="H878" s="79"/>
      <c r="I878" s="104"/>
      <c r="J878" s="79"/>
      <c r="K878" s="105"/>
      <c r="L878" s="105"/>
      <c r="M878" s="105"/>
      <c r="N878" s="105"/>
      <c r="O878" s="105"/>
      <c r="P878" s="105"/>
      <c r="Q878" s="105"/>
      <c r="R878" s="105"/>
      <c r="S878" s="105"/>
      <c r="T878" s="105"/>
      <c r="U878" s="105"/>
      <c r="V878" s="105"/>
      <c r="W878" s="105"/>
      <c r="X878" s="105"/>
      <c r="Y878" s="105"/>
      <c r="Z878" s="105"/>
      <c r="AA878" s="105"/>
      <c r="AB878" s="105"/>
      <c r="AC878" s="105"/>
      <c r="AD878" s="105"/>
      <c r="AE878" s="105"/>
      <c r="AF878" s="105"/>
      <c r="AG878" s="105"/>
      <c r="AH878" s="105"/>
      <c r="AI878" s="100"/>
      <c r="AJ878" s="110"/>
      <c r="AK878" s="106"/>
      <c r="AL878" s="105"/>
      <c r="AM878" s="108"/>
      <c r="AN878" s="109"/>
    </row>
    <row r="879" spans="1:40" ht="15.75" customHeight="1">
      <c r="A879" s="100"/>
      <c r="B879" s="101"/>
      <c r="C879" s="102"/>
      <c r="D879" s="80"/>
      <c r="E879" s="101"/>
      <c r="F879" s="101"/>
      <c r="G879" s="103"/>
      <c r="H879" s="79"/>
      <c r="I879" s="104"/>
      <c r="J879" s="79"/>
      <c r="K879" s="105"/>
      <c r="L879" s="105"/>
      <c r="M879" s="105"/>
      <c r="N879" s="105"/>
      <c r="O879" s="105"/>
      <c r="P879" s="105"/>
      <c r="Q879" s="105"/>
      <c r="R879" s="105"/>
      <c r="S879" s="105"/>
      <c r="T879" s="105"/>
      <c r="U879" s="105"/>
      <c r="V879" s="105"/>
      <c r="W879" s="105"/>
      <c r="X879" s="105"/>
      <c r="Y879" s="105"/>
      <c r="Z879" s="105"/>
      <c r="AA879" s="105"/>
      <c r="AB879" s="105"/>
      <c r="AC879" s="105"/>
      <c r="AD879" s="105"/>
      <c r="AE879" s="105"/>
      <c r="AF879" s="105"/>
      <c r="AG879" s="105"/>
      <c r="AH879" s="105"/>
      <c r="AI879" s="100"/>
      <c r="AJ879" s="110"/>
      <c r="AK879" s="106"/>
      <c r="AL879" s="105"/>
      <c r="AM879" s="108"/>
      <c r="AN879" s="109"/>
    </row>
    <row r="880" spans="1:40" ht="15.75" customHeight="1">
      <c r="A880" s="100"/>
      <c r="B880" s="101"/>
      <c r="C880" s="102"/>
      <c r="D880" s="80"/>
      <c r="E880" s="101"/>
      <c r="F880" s="101"/>
      <c r="G880" s="103"/>
      <c r="H880" s="79"/>
      <c r="I880" s="104"/>
      <c r="J880" s="79"/>
      <c r="K880" s="105"/>
      <c r="L880" s="105"/>
      <c r="M880" s="105"/>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0"/>
      <c r="AJ880" s="110"/>
      <c r="AK880" s="106"/>
      <c r="AL880" s="105"/>
      <c r="AM880" s="108"/>
      <c r="AN880" s="109"/>
    </row>
    <row r="881" spans="1:40" ht="15.75" customHeight="1">
      <c r="A881" s="100"/>
      <c r="B881" s="101"/>
      <c r="C881" s="102"/>
      <c r="D881" s="80"/>
      <c r="E881" s="101"/>
      <c r="F881" s="101"/>
      <c r="G881" s="103"/>
      <c r="H881" s="79"/>
      <c r="I881" s="104"/>
      <c r="J881" s="79"/>
      <c r="K881" s="105"/>
      <c r="L881" s="105"/>
      <c r="M881" s="105"/>
      <c r="N881" s="105"/>
      <c r="O881" s="105"/>
      <c r="P881" s="105"/>
      <c r="Q881" s="105"/>
      <c r="R881" s="105"/>
      <c r="S881" s="105"/>
      <c r="T881" s="105"/>
      <c r="U881" s="105"/>
      <c r="V881" s="105"/>
      <c r="W881" s="105"/>
      <c r="X881" s="105"/>
      <c r="Y881" s="105"/>
      <c r="Z881" s="105"/>
      <c r="AA881" s="105"/>
      <c r="AB881" s="105"/>
      <c r="AC881" s="105"/>
      <c r="AD881" s="105"/>
      <c r="AE881" s="105"/>
      <c r="AF881" s="105"/>
      <c r="AG881" s="105"/>
      <c r="AH881" s="105"/>
      <c r="AI881" s="100"/>
      <c r="AJ881" s="110"/>
      <c r="AK881" s="106"/>
      <c r="AL881" s="105"/>
      <c r="AM881" s="108"/>
      <c r="AN881" s="109"/>
    </row>
    <row r="882" spans="1:40" ht="15.75" customHeight="1">
      <c r="A882" s="100"/>
      <c r="B882" s="101"/>
      <c r="C882" s="102"/>
      <c r="D882" s="80"/>
      <c r="E882" s="101"/>
      <c r="F882" s="101"/>
      <c r="G882" s="103"/>
      <c r="H882" s="79"/>
      <c r="I882" s="104"/>
      <c r="J882" s="79"/>
      <c r="K882" s="105"/>
      <c r="L882" s="105"/>
      <c r="M882" s="105"/>
      <c r="N882" s="105"/>
      <c r="O882" s="105"/>
      <c r="P882" s="105"/>
      <c r="Q882" s="105"/>
      <c r="R882" s="105"/>
      <c r="S882" s="105"/>
      <c r="T882" s="105"/>
      <c r="U882" s="105"/>
      <c r="V882" s="105"/>
      <c r="W882" s="105"/>
      <c r="X882" s="105"/>
      <c r="Y882" s="105"/>
      <c r="Z882" s="105"/>
      <c r="AA882" s="105"/>
      <c r="AB882" s="105"/>
      <c r="AC882" s="105"/>
      <c r="AD882" s="105"/>
      <c r="AE882" s="105"/>
      <c r="AF882" s="105"/>
      <c r="AG882" s="105"/>
      <c r="AH882" s="105"/>
      <c r="AI882" s="100"/>
      <c r="AJ882" s="110"/>
      <c r="AK882" s="106"/>
      <c r="AL882" s="105"/>
      <c r="AM882" s="108"/>
      <c r="AN882" s="109"/>
    </row>
    <row r="883" spans="1:40" ht="15.75" customHeight="1">
      <c r="A883" s="100"/>
      <c r="B883" s="101"/>
      <c r="C883" s="102"/>
      <c r="D883" s="80"/>
      <c r="E883" s="101"/>
      <c r="F883" s="101"/>
      <c r="G883" s="103"/>
      <c r="H883" s="79"/>
      <c r="I883" s="104"/>
      <c r="J883" s="79"/>
      <c r="K883" s="105"/>
      <c r="L883" s="105"/>
      <c r="M883" s="105"/>
      <c r="N883" s="105"/>
      <c r="O883" s="105"/>
      <c r="P883" s="105"/>
      <c r="Q883" s="105"/>
      <c r="R883" s="105"/>
      <c r="S883" s="105"/>
      <c r="T883" s="105"/>
      <c r="U883" s="105"/>
      <c r="V883" s="105"/>
      <c r="W883" s="105"/>
      <c r="X883" s="105"/>
      <c r="Y883" s="105"/>
      <c r="Z883" s="105"/>
      <c r="AA883" s="105"/>
      <c r="AB883" s="105"/>
      <c r="AC883" s="105"/>
      <c r="AD883" s="105"/>
      <c r="AE883" s="105"/>
      <c r="AF883" s="105"/>
      <c r="AG883" s="105"/>
      <c r="AH883" s="105"/>
      <c r="AI883" s="100"/>
      <c r="AJ883" s="110"/>
      <c r="AK883" s="106"/>
      <c r="AL883" s="105"/>
      <c r="AM883" s="108"/>
      <c r="AN883" s="109"/>
    </row>
    <row r="884" spans="1:40" ht="15.75" customHeight="1">
      <c r="A884" s="100"/>
      <c r="B884" s="101"/>
      <c r="C884" s="102"/>
      <c r="D884" s="80"/>
      <c r="E884" s="101"/>
      <c r="F884" s="101"/>
      <c r="G884" s="103"/>
      <c r="H884" s="79"/>
      <c r="I884" s="104"/>
      <c r="J884" s="79"/>
      <c r="K884" s="105"/>
      <c r="L884" s="105"/>
      <c r="M884" s="105"/>
      <c r="N884" s="105"/>
      <c r="O884" s="105"/>
      <c r="P884" s="105"/>
      <c r="Q884" s="105"/>
      <c r="R884" s="105"/>
      <c r="S884" s="105"/>
      <c r="T884" s="105"/>
      <c r="U884" s="105"/>
      <c r="V884" s="105"/>
      <c r="W884" s="105"/>
      <c r="X884" s="105"/>
      <c r="Y884" s="105"/>
      <c r="Z884" s="105"/>
      <c r="AA884" s="105"/>
      <c r="AB884" s="105"/>
      <c r="AC884" s="105"/>
      <c r="AD884" s="105"/>
      <c r="AE884" s="105"/>
      <c r="AF884" s="105"/>
      <c r="AG884" s="105"/>
      <c r="AH884" s="105"/>
      <c r="AI884" s="100"/>
      <c r="AJ884" s="110"/>
      <c r="AK884" s="106"/>
      <c r="AL884" s="105"/>
      <c r="AM884" s="108"/>
      <c r="AN884" s="109"/>
    </row>
    <row r="885" spans="1:40" ht="15.75" customHeight="1">
      <c r="A885" s="100"/>
      <c r="B885" s="101"/>
      <c r="C885" s="102"/>
      <c r="D885" s="80"/>
      <c r="E885" s="101"/>
      <c r="F885" s="101"/>
      <c r="G885" s="103"/>
      <c r="H885" s="79"/>
      <c r="I885" s="104"/>
      <c r="J885" s="79"/>
      <c r="K885" s="105"/>
      <c r="L885" s="105"/>
      <c r="M885" s="105"/>
      <c r="N885" s="105"/>
      <c r="O885" s="105"/>
      <c r="P885" s="105"/>
      <c r="Q885" s="105"/>
      <c r="R885" s="105"/>
      <c r="S885" s="105"/>
      <c r="T885" s="105"/>
      <c r="U885" s="105"/>
      <c r="V885" s="105"/>
      <c r="W885" s="105"/>
      <c r="X885" s="105"/>
      <c r="Y885" s="105"/>
      <c r="Z885" s="105"/>
      <c r="AA885" s="105"/>
      <c r="AB885" s="105"/>
      <c r="AC885" s="105"/>
      <c r="AD885" s="105"/>
      <c r="AE885" s="105"/>
      <c r="AF885" s="105"/>
      <c r="AG885" s="105"/>
      <c r="AH885" s="105"/>
      <c r="AI885" s="100"/>
      <c r="AJ885" s="110"/>
      <c r="AK885" s="106"/>
      <c r="AL885" s="105"/>
      <c r="AM885" s="108"/>
      <c r="AN885" s="109"/>
    </row>
    <row r="886" spans="1:40" ht="15.75" customHeight="1">
      <c r="A886" s="100"/>
      <c r="B886" s="101"/>
      <c r="C886" s="102"/>
      <c r="D886" s="80"/>
      <c r="E886" s="101"/>
      <c r="F886" s="101"/>
      <c r="G886" s="103"/>
      <c r="H886" s="79"/>
      <c r="I886" s="104"/>
      <c r="J886" s="79"/>
      <c r="K886" s="105"/>
      <c r="L886" s="105"/>
      <c r="M886" s="105"/>
      <c r="N886" s="105"/>
      <c r="O886" s="105"/>
      <c r="P886" s="105"/>
      <c r="Q886" s="105"/>
      <c r="R886" s="105"/>
      <c r="S886" s="105"/>
      <c r="T886" s="105"/>
      <c r="U886" s="105"/>
      <c r="V886" s="105"/>
      <c r="W886" s="105"/>
      <c r="X886" s="105"/>
      <c r="Y886" s="105"/>
      <c r="Z886" s="105"/>
      <c r="AA886" s="105"/>
      <c r="AB886" s="105"/>
      <c r="AC886" s="105"/>
      <c r="AD886" s="105"/>
      <c r="AE886" s="105"/>
      <c r="AF886" s="105"/>
      <c r="AG886" s="105"/>
      <c r="AH886" s="105"/>
      <c r="AI886" s="100"/>
      <c r="AJ886" s="110"/>
      <c r="AK886" s="106"/>
      <c r="AL886" s="105"/>
      <c r="AM886" s="108"/>
      <c r="AN886" s="109"/>
    </row>
    <row r="887" spans="1:40" ht="15.75" customHeight="1">
      <c r="A887" s="100"/>
      <c r="B887" s="101"/>
      <c r="C887" s="102"/>
      <c r="D887" s="80"/>
      <c r="E887" s="101"/>
      <c r="F887" s="101"/>
      <c r="G887" s="103"/>
      <c r="H887" s="79"/>
      <c r="I887" s="104"/>
      <c r="J887" s="79"/>
      <c r="K887" s="105"/>
      <c r="L887" s="105"/>
      <c r="M887" s="105"/>
      <c r="N887" s="105"/>
      <c r="O887" s="105"/>
      <c r="P887" s="105"/>
      <c r="Q887" s="105"/>
      <c r="R887" s="105"/>
      <c r="S887" s="105"/>
      <c r="T887" s="105"/>
      <c r="U887" s="105"/>
      <c r="V887" s="105"/>
      <c r="W887" s="105"/>
      <c r="X887" s="105"/>
      <c r="Y887" s="105"/>
      <c r="Z887" s="105"/>
      <c r="AA887" s="105"/>
      <c r="AB887" s="105"/>
      <c r="AC887" s="105"/>
      <c r="AD887" s="105"/>
      <c r="AE887" s="105"/>
      <c r="AF887" s="105"/>
      <c r="AG887" s="105"/>
      <c r="AH887" s="105"/>
      <c r="AI887" s="100"/>
      <c r="AJ887" s="110"/>
      <c r="AK887" s="106"/>
      <c r="AL887" s="105"/>
      <c r="AM887" s="108"/>
      <c r="AN887" s="109"/>
    </row>
    <row r="888" spans="1:40" ht="15.75" customHeight="1">
      <c r="A888" s="100"/>
      <c r="B888" s="101"/>
      <c r="C888" s="102"/>
      <c r="D888" s="80"/>
      <c r="E888" s="101"/>
      <c r="F888" s="101"/>
      <c r="G888" s="103"/>
      <c r="H888" s="79"/>
      <c r="I888" s="104"/>
      <c r="J888" s="79"/>
      <c r="K888" s="105"/>
      <c r="L888" s="105"/>
      <c r="M888" s="105"/>
      <c r="N888" s="105"/>
      <c r="O888" s="105"/>
      <c r="P888" s="105"/>
      <c r="Q888" s="105"/>
      <c r="R888" s="105"/>
      <c r="S888" s="105"/>
      <c r="T888" s="105"/>
      <c r="U888" s="105"/>
      <c r="V888" s="105"/>
      <c r="W888" s="105"/>
      <c r="X888" s="105"/>
      <c r="Y888" s="105"/>
      <c r="Z888" s="105"/>
      <c r="AA888" s="105"/>
      <c r="AB888" s="105"/>
      <c r="AC888" s="105"/>
      <c r="AD888" s="105"/>
      <c r="AE888" s="105"/>
      <c r="AF888" s="105"/>
      <c r="AG888" s="105"/>
      <c r="AH888" s="105"/>
      <c r="AI888" s="100"/>
      <c r="AJ888" s="110"/>
      <c r="AK888" s="106"/>
      <c r="AL888" s="105"/>
      <c r="AM888" s="108"/>
      <c r="AN888" s="109"/>
    </row>
    <row r="889" spans="1:40" ht="15.75" customHeight="1">
      <c r="A889" s="100"/>
      <c r="B889" s="101"/>
      <c r="C889" s="102"/>
      <c r="D889" s="80"/>
      <c r="E889" s="101"/>
      <c r="F889" s="101"/>
      <c r="G889" s="103"/>
      <c r="H889" s="79"/>
      <c r="I889" s="104"/>
      <c r="J889" s="79"/>
      <c r="K889" s="105"/>
      <c r="L889" s="105"/>
      <c r="M889" s="105"/>
      <c r="N889" s="105"/>
      <c r="O889" s="105"/>
      <c r="P889" s="105"/>
      <c r="Q889" s="105"/>
      <c r="R889" s="105"/>
      <c r="S889" s="105"/>
      <c r="T889" s="105"/>
      <c r="U889" s="105"/>
      <c r="V889" s="105"/>
      <c r="W889" s="105"/>
      <c r="X889" s="105"/>
      <c r="Y889" s="105"/>
      <c r="Z889" s="105"/>
      <c r="AA889" s="105"/>
      <c r="AB889" s="105"/>
      <c r="AC889" s="105"/>
      <c r="AD889" s="105"/>
      <c r="AE889" s="105"/>
      <c r="AF889" s="105"/>
      <c r="AG889" s="105"/>
      <c r="AH889" s="105"/>
      <c r="AI889" s="100"/>
      <c r="AJ889" s="110"/>
      <c r="AK889" s="106"/>
      <c r="AL889" s="105"/>
      <c r="AM889" s="108"/>
      <c r="AN889" s="109"/>
    </row>
    <row r="890" spans="1:40" ht="15.75" customHeight="1">
      <c r="A890" s="100"/>
      <c r="B890" s="101"/>
      <c r="C890" s="102"/>
      <c r="D890" s="80"/>
      <c r="E890" s="101"/>
      <c r="F890" s="101"/>
      <c r="G890" s="103"/>
      <c r="H890" s="79"/>
      <c r="I890" s="104"/>
      <c r="J890" s="79"/>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0"/>
      <c r="AJ890" s="110"/>
      <c r="AK890" s="106"/>
      <c r="AL890" s="105"/>
      <c r="AM890" s="108"/>
      <c r="AN890" s="109"/>
    </row>
    <row r="891" spans="1:40" ht="15.75" customHeight="1">
      <c r="A891" s="100"/>
      <c r="B891" s="101"/>
      <c r="C891" s="102"/>
      <c r="D891" s="80"/>
      <c r="E891" s="101"/>
      <c r="F891" s="101"/>
      <c r="G891" s="103"/>
      <c r="H891" s="79"/>
      <c r="I891" s="104"/>
      <c r="J891" s="79"/>
      <c r="K891" s="105"/>
      <c r="L891" s="105"/>
      <c r="M891" s="105"/>
      <c r="N891" s="105"/>
      <c r="O891" s="105"/>
      <c r="P891" s="105"/>
      <c r="Q891" s="105"/>
      <c r="R891" s="105"/>
      <c r="S891" s="105"/>
      <c r="T891" s="105"/>
      <c r="U891" s="105"/>
      <c r="V891" s="105"/>
      <c r="W891" s="105"/>
      <c r="X891" s="105"/>
      <c r="Y891" s="105"/>
      <c r="Z891" s="105"/>
      <c r="AA891" s="105"/>
      <c r="AB891" s="105"/>
      <c r="AC891" s="105"/>
      <c r="AD891" s="105"/>
      <c r="AE891" s="105"/>
      <c r="AF891" s="105"/>
      <c r="AG891" s="105"/>
      <c r="AH891" s="105"/>
      <c r="AI891" s="100"/>
      <c r="AJ891" s="110"/>
      <c r="AK891" s="106"/>
      <c r="AL891" s="105"/>
      <c r="AM891" s="108"/>
      <c r="AN891" s="109"/>
    </row>
    <row r="892" spans="1:40" ht="15.75" customHeight="1">
      <c r="A892" s="100"/>
      <c r="B892" s="101"/>
      <c r="C892" s="102"/>
      <c r="D892" s="80"/>
      <c r="E892" s="101"/>
      <c r="F892" s="101"/>
      <c r="G892" s="103"/>
      <c r="H892" s="79"/>
      <c r="I892" s="104"/>
      <c r="J892" s="79"/>
      <c r="K892" s="105"/>
      <c r="L892" s="105"/>
      <c r="M892" s="105"/>
      <c r="N892" s="105"/>
      <c r="O892" s="105"/>
      <c r="P892" s="105"/>
      <c r="Q892" s="105"/>
      <c r="R892" s="105"/>
      <c r="S892" s="105"/>
      <c r="T892" s="105"/>
      <c r="U892" s="105"/>
      <c r="V892" s="105"/>
      <c r="W892" s="105"/>
      <c r="X892" s="105"/>
      <c r="Y892" s="105"/>
      <c r="Z892" s="105"/>
      <c r="AA892" s="105"/>
      <c r="AB892" s="105"/>
      <c r="AC892" s="105"/>
      <c r="AD892" s="105"/>
      <c r="AE892" s="105"/>
      <c r="AF892" s="105"/>
      <c r="AG892" s="105"/>
      <c r="AH892" s="105"/>
      <c r="AI892" s="100"/>
      <c r="AJ892" s="110"/>
      <c r="AK892" s="106"/>
      <c r="AL892" s="105"/>
      <c r="AM892" s="108"/>
      <c r="AN892" s="109"/>
    </row>
    <row r="893" spans="1:40" ht="15.75" customHeight="1">
      <c r="A893" s="100"/>
      <c r="B893" s="101"/>
      <c r="C893" s="102"/>
      <c r="D893" s="80"/>
      <c r="E893" s="101"/>
      <c r="F893" s="101"/>
      <c r="G893" s="103"/>
      <c r="H893" s="79"/>
      <c r="I893" s="104"/>
      <c r="J893" s="79"/>
      <c r="K893" s="105"/>
      <c r="L893" s="105"/>
      <c r="M893" s="105"/>
      <c r="N893" s="105"/>
      <c r="O893" s="105"/>
      <c r="P893" s="105"/>
      <c r="Q893" s="105"/>
      <c r="R893" s="105"/>
      <c r="S893" s="105"/>
      <c r="T893" s="105"/>
      <c r="U893" s="105"/>
      <c r="V893" s="105"/>
      <c r="W893" s="105"/>
      <c r="X893" s="105"/>
      <c r="Y893" s="105"/>
      <c r="Z893" s="105"/>
      <c r="AA893" s="105"/>
      <c r="AB893" s="105"/>
      <c r="AC893" s="105"/>
      <c r="AD893" s="105"/>
      <c r="AE893" s="105"/>
      <c r="AF893" s="105"/>
      <c r="AG893" s="105"/>
      <c r="AH893" s="105"/>
      <c r="AI893" s="100"/>
      <c r="AJ893" s="110"/>
      <c r="AK893" s="106"/>
      <c r="AL893" s="105"/>
      <c r="AM893" s="108"/>
      <c r="AN893" s="109"/>
    </row>
    <row r="894" spans="1:40" ht="15.75" customHeight="1">
      <c r="A894" s="100"/>
      <c r="B894" s="101"/>
      <c r="C894" s="102"/>
      <c r="D894" s="80"/>
      <c r="E894" s="101"/>
      <c r="F894" s="101"/>
      <c r="G894" s="103"/>
      <c r="H894" s="79"/>
      <c r="I894" s="104"/>
      <c r="J894" s="79"/>
      <c r="K894" s="105"/>
      <c r="L894" s="105"/>
      <c r="M894" s="105"/>
      <c r="N894" s="105"/>
      <c r="O894" s="105"/>
      <c r="P894" s="105"/>
      <c r="Q894" s="105"/>
      <c r="R894" s="105"/>
      <c r="S894" s="105"/>
      <c r="T894" s="105"/>
      <c r="U894" s="105"/>
      <c r="V894" s="105"/>
      <c r="W894" s="105"/>
      <c r="X894" s="105"/>
      <c r="Y894" s="105"/>
      <c r="Z894" s="105"/>
      <c r="AA894" s="105"/>
      <c r="AB894" s="105"/>
      <c r="AC894" s="105"/>
      <c r="AD894" s="105"/>
      <c r="AE894" s="105"/>
      <c r="AF894" s="105"/>
      <c r="AG894" s="105"/>
      <c r="AH894" s="105"/>
      <c r="AI894" s="100"/>
      <c r="AJ894" s="110"/>
      <c r="AK894" s="106"/>
      <c r="AL894" s="105"/>
      <c r="AM894" s="108"/>
      <c r="AN894" s="109"/>
    </row>
    <row r="895" spans="1:40" ht="15.75" customHeight="1">
      <c r="A895" s="100"/>
      <c r="B895" s="101"/>
      <c r="C895" s="102"/>
      <c r="D895" s="80"/>
      <c r="E895" s="101"/>
      <c r="F895" s="101"/>
      <c r="G895" s="103"/>
      <c r="H895" s="79"/>
      <c r="I895" s="104"/>
      <c r="J895" s="79"/>
      <c r="K895" s="105"/>
      <c r="L895" s="105"/>
      <c r="M895" s="105"/>
      <c r="N895" s="105"/>
      <c r="O895" s="105"/>
      <c r="P895" s="105"/>
      <c r="Q895" s="105"/>
      <c r="R895" s="105"/>
      <c r="S895" s="105"/>
      <c r="T895" s="105"/>
      <c r="U895" s="105"/>
      <c r="V895" s="105"/>
      <c r="W895" s="105"/>
      <c r="X895" s="105"/>
      <c r="Y895" s="105"/>
      <c r="Z895" s="105"/>
      <c r="AA895" s="105"/>
      <c r="AB895" s="105"/>
      <c r="AC895" s="105"/>
      <c r="AD895" s="105"/>
      <c r="AE895" s="105"/>
      <c r="AF895" s="105"/>
      <c r="AG895" s="105"/>
      <c r="AH895" s="105"/>
      <c r="AI895" s="100"/>
      <c r="AJ895" s="110"/>
      <c r="AK895" s="106"/>
      <c r="AL895" s="105"/>
      <c r="AM895" s="108"/>
      <c r="AN895" s="109"/>
    </row>
    <row r="896" spans="1:40" ht="15.75" customHeight="1">
      <c r="A896" s="100"/>
      <c r="B896" s="101"/>
      <c r="C896" s="102"/>
      <c r="D896" s="80"/>
      <c r="E896" s="101"/>
      <c r="F896" s="101"/>
      <c r="G896" s="103"/>
      <c r="H896" s="79"/>
      <c r="I896" s="104"/>
      <c r="J896" s="79"/>
      <c r="K896" s="105"/>
      <c r="L896" s="105"/>
      <c r="M896" s="105"/>
      <c r="N896" s="105"/>
      <c r="O896" s="105"/>
      <c r="P896" s="105"/>
      <c r="Q896" s="105"/>
      <c r="R896" s="105"/>
      <c r="S896" s="105"/>
      <c r="T896" s="105"/>
      <c r="U896" s="105"/>
      <c r="V896" s="105"/>
      <c r="W896" s="105"/>
      <c r="X896" s="105"/>
      <c r="Y896" s="105"/>
      <c r="Z896" s="105"/>
      <c r="AA896" s="105"/>
      <c r="AB896" s="105"/>
      <c r="AC896" s="105"/>
      <c r="AD896" s="105"/>
      <c r="AE896" s="105"/>
      <c r="AF896" s="105"/>
      <c r="AG896" s="105"/>
      <c r="AH896" s="105"/>
      <c r="AI896" s="100"/>
      <c r="AJ896" s="110"/>
      <c r="AK896" s="106"/>
      <c r="AL896" s="105"/>
      <c r="AM896" s="108"/>
      <c r="AN896" s="109"/>
    </row>
    <row r="897" spans="1:40" ht="15.75" customHeight="1">
      <c r="A897" s="100"/>
      <c r="B897" s="101"/>
      <c r="C897" s="102"/>
      <c r="D897" s="80"/>
      <c r="E897" s="101"/>
      <c r="F897" s="101"/>
      <c r="G897" s="103"/>
      <c r="H897" s="79"/>
      <c r="I897" s="104"/>
      <c r="J897" s="79"/>
      <c r="K897" s="105"/>
      <c r="L897" s="105"/>
      <c r="M897" s="10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0"/>
      <c r="AJ897" s="110"/>
      <c r="AK897" s="106"/>
      <c r="AL897" s="105"/>
      <c r="AM897" s="108"/>
      <c r="AN897" s="109"/>
    </row>
    <row r="898" spans="1:40" ht="15.75" customHeight="1">
      <c r="A898" s="100"/>
      <c r="B898" s="101"/>
      <c r="C898" s="102"/>
      <c r="D898" s="80"/>
      <c r="E898" s="101"/>
      <c r="F898" s="101"/>
      <c r="G898" s="103"/>
      <c r="H898" s="79"/>
      <c r="I898" s="104"/>
      <c r="J898" s="79"/>
      <c r="K898" s="105"/>
      <c r="L898" s="105"/>
      <c r="M898" s="105"/>
      <c r="N898" s="105"/>
      <c r="O898" s="105"/>
      <c r="P898" s="105"/>
      <c r="Q898" s="105"/>
      <c r="R898" s="105"/>
      <c r="S898" s="105"/>
      <c r="T898" s="105"/>
      <c r="U898" s="105"/>
      <c r="V898" s="105"/>
      <c r="W898" s="105"/>
      <c r="X898" s="105"/>
      <c r="Y898" s="105"/>
      <c r="Z898" s="105"/>
      <c r="AA898" s="105"/>
      <c r="AB898" s="105"/>
      <c r="AC898" s="105"/>
      <c r="AD898" s="105"/>
      <c r="AE898" s="105"/>
      <c r="AF898" s="105"/>
      <c r="AG898" s="105"/>
      <c r="AH898" s="105"/>
      <c r="AI898" s="100"/>
      <c r="AJ898" s="110"/>
      <c r="AK898" s="106"/>
      <c r="AL898" s="105"/>
      <c r="AM898" s="108"/>
      <c r="AN898" s="109"/>
    </row>
    <row r="899" spans="1:40" ht="15.75" customHeight="1">
      <c r="A899" s="100"/>
      <c r="B899" s="101"/>
      <c r="C899" s="102"/>
      <c r="D899" s="80"/>
      <c r="E899" s="101"/>
      <c r="F899" s="101"/>
      <c r="G899" s="103"/>
      <c r="H899" s="79"/>
      <c r="I899" s="104"/>
      <c r="J899" s="79"/>
      <c r="K899" s="105"/>
      <c r="L899" s="105"/>
      <c r="M899" s="105"/>
      <c r="N899" s="105"/>
      <c r="O899" s="105"/>
      <c r="P899" s="105"/>
      <c r="Q899" s="105"/>
      <c r="R899" s="105"/>
      <c r="S899" s="105"/>
      <c r="T899" s="105"/>
      <c r="U899" s="105"/>
      <c r="V899" s="105"/>
      <c r="W899" s="105"/>
      <c r="X899" s="105"/>
      <c r="Y899" s="105"/>
      <c r="Z899" s="105"/>
      <c r="AA899" s="105"/>
      <c r="AB899" s="105"/>
      <c r="AC899" s="105"/>
      <c r="AD899" s="105"/>
      <c r="AE899" s="105"/>
      <c r="AF899" s="105"/>
      <c r="AG899" s="105"/>
      <c r="AH899" s="105"/>
      <c r="AI899" s="100"/>
      <c r="AJ899" s="110"/>
      <c r="AK899" s="106"/>
      <c r="AL899" s="105"/>
      <c r="AM899" s="108"/>
      <c r="AN899" s="109"/>
    </row>
    <row r="900" spans="1:40" ht="15.75" customHeight="1">
      <c r="A900" s="100"/>
      <c r="B900" s="101"/>
      <c r="C900" s="102"/>
      <c r="D900" s="80"/>
      <c r="E900" s="101"/>
      <c r="F900" s="101"/>
      <c r="G900" s="103"/>
      <c r="H900" s="79"/>
      <c r="I900" s="104"/>
      <c r="J900" s="79"/>
      <c r="K900" s="105"/>
      <c r="L900" s="105"/>
      <c r="M900" s="10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0"/>
      <c r="AJ900" s="110"/>
      <c r="AK900" s="106"/>
      <c r="AL900" s="105"/>
      <c r="AM900" s="108"/>
      <c r="AN900" s="109"/>
    </row>
    <row r="901" spans="1:40" ht="15.75" customHeight="1">
      <c r="A901" s="100"/>
      <c r="B901" s="101"/>
      <c r="C901" s="102"/>
      <c r="D901" s="80"/>
      <c r="E901" s="101"/>
      <c r="F901" s="101"/>
      <c r="G901" s="103"/>
      <c r="H901" s="79"/>
      <c r="I901" s="104"/>
      <c r="J901" s="79"/>
      <c r="K901" s="105"/>
      <c r="L901" s="105"/>
      <c r="M901" s="105"/>
      <c r="N901" s="105"/>
      <c r="O901" s="105"/>
      <c r="P901" s="105"/>
      <c r="Q901" s="105"/>
      <c r="R901" s="105"/>
      <c r="S901" s="105"/>
      <c r="T901" s="105"/>
      <c r="U901" s="105"/>
      <c r="V901" s="105"/>
      <c r="W901" s="105"/>
      <c r="X901" s="105"/>
      <c r="Y901" s="105"/>
      <c r="Z901" s="105"/>
      <c r="AA901" s="105"/>
      <c r="AB901" s="105"/>
      <c r="AC901" s="105"/>
      <c r="AD901" s="105"/>
      <c r="AE901" s="105"/>
      <c r="AF901" s="105"/>
      <c r="AG901" s="105"/>
      <c r="AH901" s="105"/>
      <c r="AI901" s="100"/>
      <c r="AJ901" s="110"/>
      <c r="AK901" s="106"/>
      <c r="AL901" s="105"/>
      <c r="AM901" s="108"/>
      <c r="AN901" s="109"/>
    </row>
    <row r="902" spans="1:40" ht="15.75" customHeight="1">
      <c r="A902" s="100"/>
      <c r="B902" s="101"/>
      <c r="C902" s="102"/>
      <c r="D902" s="80"/>
      <c r="E902" s="101"/>
      <c r="F902" s="101"/>
      <c r="G902" s="103"/>
      <c r="H902" s="79"/>
      <c r="I902" s="104"/>
      <c r="J902" s="79"/>
      <c r="K902" s="105"/>
      <c r="L902" s="105"/>
      <c r="M902" s="105"/>
      <c r="N902" s="105"/>
      <c r="O902" s="105"/>
      <c r="P902" s="105"/>
      <c r="Q902" s="105"/>
      <c r="R902" s="105"/>
      <c r="S902" s="105"/>
      <c r="T902" s="105"/>
      <c r="U902" s="105"/>
      <c r="V902" s="105"/>
      <c r="W902" s="105"/>
      <c r="X902" s="105"/>
      <c r="Y902" s="105"/>
      <c r="Z902" s="105"/>
      <c r="AA902" s="105"/>
      <c r="AB902" s="105"/>
      <c r="AC902" s="105"/>
      <c r="AD902" s="105"/>
      <c r="AE902" s="105"/>
      <c r="AF902" s="105"/>
      <c r="AG902" s="105"/>
      <c r="AH902" s="105"/>
      <c r="AI902" s="100"/>
      <c r="AJ902" s="110"/>
      <c r="AK902" s="106"/>
      <c r="AL902" s="105"/>
      <c r="AM902" s="108"/>
      <c r="AN902" s="109"/>
    </row>
    <row r="903" spans="1:40" ht="15.75" customHeight="1">
      <c r="A903" s="100"/>
      <c r="B903" s="101"/>
      <c r="C903" s="102"/>
      <c r="D903" s="80"/>
      <c r="E903" s="101"/>
      <c r="F903" s="101"/>
      <c r="G903" s="103"/>
      <c r="H903" s="79"/>
      <c r="I903" s="104"/>
      <c r="J903" s="79"/>
      <c r="K903" s="105"/>
      <c r="L903" s="105"/>
      <c r="M903" s="105"/>
      <c r="N903" s="105"/>
      <c r="O903" s="105"/>
      <c r="P903" s="105"/>
      <c r="Q903" s="105"/>
      <c r="R903" s="105"/>
      <c r="S903" s="105"/>
      <c r="T903" s="105"/>
      <c r="U903" s="105"/>
      <c r="V903" s="105"/>
      <c r="W903" s="105"/>
      <c r="X903" s="105"/>
      <c r="Y903" s="105"/>
      <c r="Z903" s="105"/>
      <c r="AA903" s="105"/>
      <c r="AB903" s="105"/>
      <c r="AC903" s="105"/>
      <c r="AD903" s="105"/>
      <c r="AE903" s="105"/>
      <c r="AF903" s="105"/>
      <c r="AG903" s="105"/>
      <c r="AH903" s="105"/>
      <c r="AI903" s="100"/>
      <c r="AJ903" s="110"/>
      <c r="AK903" s="106"/>
      <c r="AL903" s="105"/>
      <c r="AM903" s="108"/>
      <c r="AN903" s="109"/>
    </row>
    <row r="904" spans="1:40" ht="15.75" customHeight="1">
      <c r="A904" s="100"/>
      <c r="B904" s="101"/>
      <c r="C904" s="102"/>
      <c r="D904" s="80"/>
      <c r="E904" s="101"/>
      <c r="F904" s="101"/>
      <c r="G904" s="103"/>
      <c r="H904" s="79"/>
      <c r="I904" s="104"/>
      <c r="J904" s="79"/>
      <c r="K904" s="105"/>
      <c r="L904" s="105"/>
      <c r="M904" s="105"/>
      <c r="N904" s="105"/>
      <c r="O904" s="105"/>
      <c r="P904" s="105"/>
      <c r="Q904" s="105"/>
      <c r="R904" s="105"/>
      <c r="S904" s="105"/>
      <c r="T904" s="105"/>
      <c r="U904" s="105"/>
      <c r="V904" s="105"/>
      <c r="W904" s="105"/>
      <c r="X904" s="105"/>
      <c r="Y904" s="105"/>
      <c r="Z904" s="105"/>
      <c r="AA904" s="105"/>
      <c r="AB904" s="105"/>
      <c r="AC904" s="105"/>
      <c r="AD904" s="105"/>
      <c r="AE904" s="105"/>
      <c r="AF904" s="105"/>
      <c r="AG904" s="105"/>
      <c r="AH904" s="105"/>
      <c r="AI904" s="100"/>
      <c r="AJ904" s="110"/>
      <c r="AK904" s="106"/>
      <c r="AL904" s="105"/>
      <c r="AM904" s="108"/>
      <c r="AN904" s="109"/>
    </row>
    <row r="905" spans="1:40" ht="15.75" customHeight="1">
      <c r="A905" s="100"/>
      <c r="B905" s="101"/>
      <c r="C905" s="102"/>
      <c r="D905" s="80"/>
      <c r="E905" s="101"/>
      <c r="F905" s="101"/>
      <c r="G905" s="103"/>
      <c r="H905" s="79"/>
      <c r="I905" s="104"/>
      <c r="J905" s="79"/>
      <c r="K905" s="105"/>
      <c r="L905" s="105"/>
      <c r="M905" s="105"/>
      <c r="N905" s="105"/>
      <c r="O905" s="105"/>
      <c r="P905" s="105"/>
      <c r="Q905" s="105"/>
      <c r="R905" s="105"/>
      <c r="S905" s="105"/>
      <c r="T905" s="105"/>
      <c r="U905" s="105"/>
      <c r="V905" s="105"/>
      <c r="W905" s="105"/>
      <c r="X905" s="105"/>
      <c r="Y905" s="105"/>
      <c r="Z905" s="105"/>
      <c r="AA905" s="105"/>
      <c r="AB905" s="105"/>
      <c r="AC905" s="105"/>
      <c r="AD905" s="105"/>
      <c r="AE905" s="105"/>
      <c r="AF905" s="105"/>
      <c r="AG905" s="105"/>
      <c r="AH905" s="105"/>
      <c r="AI905" s="100"/>
      <c r="AJ905" s="110"/>
      <c r="AK905" s="106"/>
      <c r="AL905" s="105"/>
      <c r="AM905" s="108"/>
      <c r="AN905" s="109"/>
    </row>
    <row r="906" spans="1:40" ht="15.75" customHeight="1">
      <c r="A906" s="100"/>
      <c r="B906" s="101"/>
      <c r="C906" s="102"/>
      <c r="D906" s="80"/>
      <c r="E906" s="101"/>
      <c r="F906" s="101"/>
      <c r="G906" s="103"/>
      <c r="H906" s="79"/>
      <c r="I906" s="104"/>
      <c r="J906" s="79"/>
      <c r="K906" s="105"/>
      <c r="L906" s="105"/>
      <c r="M906" s="105"/>
      <c r="N906" s="105"/>
      <c r="O906" s="105"/>
      <c r="P906" s="105"/>
      <c r="Q906" s="105"/>
      <c r="R906" s="105"/>
      <c r="S906" s="105"/>
      <c r="T906" s="105"/>
      <c r="U906" s="105"/>
      <c r="V906" s="105"/>
      <c r="W906" s="105"/>
      <c r="X906" s="105"/>
      <c r="Y906" s="105"/>
      <c r="Z906" s="105"/>
      <c r="AA906" s="105"/>
      <c r="AB906" s="105"/>
      <c r="AC906" s="105"/>
      <c r="AD906" s="105"/>
      <c r="AE906" s="105"/>
      <c r="AF906" s="105"/>
      <c r="AG906" s="105"/>
      <c r="AH906" s="105"/>
      <c r="AI906" s="100"/>
      <c r="AJ906" s="110"/>
      <c r="AK906" s="106"/>
      <c r="AL906" s="105"/>
      <c r="AM906" s="108"/>
      <c r="AN906" s="109"/>
    </row>
    <row r="907" spans="1:40" ht="15.75" customHeight="1">
      <c r="A907" s="100"/>
      <c r="B907" s="101"/>
      <c r="C907" s="102"/>
      <c r="D907" s="80"/>
      <c r="E907" s="101"/>
      <c r="F907" s="101"/>
      <c r="G907" s="103"/>
      <c r="H907" s="79"/>
      <c r="I907" s="104"/>
      <c r="J907" s="79"/>
      <c r="K907" s="105"/>
      <c r="L907" s="105"/>
      <c r="M907" s="105"/>
      <c r="N907" s="105"/>
      <c r="O907" s="105"/>
      <c r="P907" s="105"/>
      <c r="Q907" s="105"/>
      <c r="R907" s="105"/>
      <c r="S907" s="105"/>
      <c r="T907" s="105"/>
      <c r="U907" s="105"/>
      <c r="V907" s="105"/>
      <c r="W907" s="105"/>
      <c r="X907" s="105"/>
      <c r="Y907" s="105"/>
      <c r="Z907" s="105"/>
      <c r="AA907" s="105"/>
      <c r="AB907" s="105"/>
      <c r="AC907" s="105"/>
      <c r="AD907" s="105"/>
      <c r="AE907" s="105"/>
      <c r="AF907" s="105"/>
      <c r="AG907" s="105"/>
      <c r="AH907" s="105"/>
      <c r="AI907" s="100"/>
      <c r="AJ907" s="110"/>
      <c r="AK907" s="106"/>
      <c r="AL907" s="105"/>
      <c r="AM907" s="108"/>
      <c r="AN907" s="109"/>
    </row>
    <row r="908" spans="1:40" ht="15.75" customHeight="1">
      <c r="A908" s="100"/>
      <c r="B908" s="101"/>
      <c r="C908" s="102"/>
      <c r="D908" s="80"/>
      <c r="E908" s="101"/>
      <c r="F908" s="101"/>
      <c r="G908" s="103"/>
      <c r="H908" s="79"/>
      <c r="I908" s="104"/>
      <c r="J908" s="79"/>
      <c r="K908" s="105"/>
      <c r="L908" s="105"/>
      <c r="M908" s="105"/>
      <c r="N908" s="105"/>
      <c r="O908" s="105"/>
      <c r="P908" s="105"/>
      <c r="Q908" s="105"/>
      <c r="R908" s="105"/>
      <c r="S908" s="105"/>
      <c r="T908" s="105"/>
      <c r="U908" s="105"/>
      <c r="V908" s="105"/>
      <c r="W908" s="105"/>
      <c r="X908" s="105"/>
      <c r="Y908" s="105"/>
      <c r="Z908" s="105"/>
      <c r="AA908" s="105"/>
      <c r="AB908" s="105"/>
      <c r="AC908" s="105"/>
      <c r="AD908" s="105"/>
      <c r="AE908" s="105"/>
      <c r="AF908" s="105"/>
      <c r="AG908" s="105"/>
      <c r="AH908" s="105"/>
      <c r="AI908" s="100"/>
      <c r="AJ908" s="110"/>
      <c r="AK908" s="106"/>
      <c r="AL908" s="105"/>
      <c r="AM908" s="108"/>
      <c r="AN908" s="109"/>
    </row>
    <row r="909" spans="1:40" ht="15.75" customHeight="1">
      <c r="A909" s="100"/>
      <c r="B909" s="101"/>
      <c r="C909" s="102"/>
      <c r="D909" s="80"/>
      <c r="E909" s="101"/>
      <c r="F909" s="101"/>
      <c r="G909" s="103"/>
      <c r="H909" s="79"/>
      <c r="I909" s="104"/>
      <c r="J909" s="79"/>
      <c r="K909" s="105"/>
      <c r="L909" s="105"/>
      <c r="M909" s="105"/>
      <c r="N909" s="105"/>
      <c r="O909" s="105"/>
      <c r="P909" s="105"/>
      <c r="Q909" s="105"/>
      <c r="R909" s="105"/>
      <c r="S909" s="105"/>
      <c r="T909" s="105"/>
      <c r="U909" s="105"/>
      <c r="V909" s="105"/>
      <c r="W909" s="105"/>
      <c r="X909" s="105"/>
      <c r="Y909" s="105"/>
      <c r="Z909" s="105"/>
      <c r="AA909" s="105"/>
      <c r="AB909" s="105"/>
      <c r="AC909" s="105"/>
      <c r="AD909" s="105"/>
      <c r="AE909" s="105"/>
      <c r="AF909" s="105"/>
      <c r="AG909" s="105"/>
      <c r="AH909" s="105"/>
      <c r="AI909" s="100"/>
      <c r="AJ909" s="110"/>
      <c r="AK909" s="106"/>
      <c r="AL909" s="105"/>
      <c r="AM909" s="108"/>
      <c r="AN909" s="109"/>
    </row>
    <row r="910" spans="1:40" ht="15.75" customHeight="1">
      <c r="A910" s="100"/>
      <c r="B910" s="101"/>
      <c r="C910" s="102"/>
      <c r="D910" s="80"/>
      <c r="E910" s="101"/>
      <c r="F910" s="101"/>
      <c r="G910" s="103"/>
      <c r="H910" s="79"/>
      <c r="I910" s="104"/>
      <c r="J910" s="79"/>
      <c r="K910" s="105"/>
      <c r="L910" s="105"/>
      <c r="M910" s="105"/>
      <c r="N910" s="105"/>
      <c r="O910" s="105"/>
      <c r="P910" s="105"/>
      <c r="Q910" s="105"/>
      <c r="R910" s="105"/>
      <c r="S910" s="105"/>
      <c r="T910" s="105"/>
      <c r="U910" s="105"/>
      <c r="V910" s="105"/>
      <c r="W910" s="105"/>
      <c r="X910" s="105"/>
      <c r="Y910" s="105"/>
      <c r="Z910" s="105"/>
      <c r="AA910" s="105"/>
      <c r="AB910" s="105"/>
      <c r="AC910" s="105"/>
      <c r="AD910" s="105"/>
      <c r="AE910" s="105"/>
      <c r="AF910" s="105"/>
      <c r="AG910" s="105"/>
      <c r="AH910" s="105"/>
      <c r="AI910" s="100"/>
      <c r="AJ910" s="110"/>
      <c r="AK910" s="106"/>
      <c r="AL910" s="105"/>
      <c r="AM910" s="108"/>
      <c r="AN910" s="109"/>
    </row>
    <row r="911" spans="1:40" ht="15.75" customHeight="1">
      <c r="A911" s="100"/>
      <c r="B911" s="101"/>
      <c r="C911" s="102"/>
      <c r="D911" s="80"/>
      <c r="E911" s="101"/>
      <c r="F911" s="101"/>
      <c r="G911" s="103"/>
      <c r="H911" s="79"/>
      <c r="I911" s="104"/>
      <c r="J911" s="79"/>
      <c r="K911" s="105"/>
      <c r="L911" s="105"/>
      <c r="M911" s="105"/>
      <c r="N911" s="105"/>
      <c r="O911" s="105"/>
      <c r="P911" s="105"/>
      <c r="Q911" s="105"/>
      <c r="R911" s="105"/>
      <c r="S911" s="105"/>
      <c r="T911" s="105"/>
      <c r="U911" s="105"/>
      <c r="V911" s="105"/>
      <c r="W911" s="105"/>
      <c r="X911" s="105"/>
      <c r="Y911" s="105"/>
      <c r="Z911" s="105"/>
      <c r="AA911" s="105"/>
      <c r="AB911" s="105"/>
      <c r="AC911" s="105"/>
      <c r="AD911" s="105"/>
      <c r="AE911" s="105"/>
      <c r="AF911" s="105"/>
      <c r="AG911" s="105"/>
      <c r="AH911" s="105"/>
      <c r="AI911" s="100"/>
      <c r="AJ911" s="110"/>
      <c r="AK911" s="106"/>
      <c r="AL911" s="105"/>
      <c r="AM911" s="108"/>
      <c r="AN911" s="109"/>
    </row>
    <row r="912" spans="1:40" ht="15.75" customHeight="1">
      <c r="A912" s="100"/>
      <c r="B912" s="101"/>
      <c r="C912" s="102"/>
      <c r="D912" s="80"/>
      <c r="E912" s="101"/>
      <c r="F912" s="101"/>
      <c r="G912" s="103"/>
      <c r="H912" s="79"/>
      <c r="I912" s="104"/>
      <c r="J912" s="79"/>
      <c r="K912" s="105"/>
      <c r="L912" s="105"/>
      <c r="M912" s="105"/>
      <c r="N912" s="105"/>
      <c r="O912" s="105"/>
      <c r="P912" s="105"/>
      <c r="Q912" s="105"/>
      <c r="R912" s="105"/>
      <c r="S912" s="105"/>
      <c r="T912" s="105"/>
      <c r="U912" s="105"/>
      <c r="V912" s="105"/>
      <c r="W912" s="105"/>
      <c r="X912" s="105"/>
      <c r="Y912" s="105"/>
      <c r="Z912" s="105"/>
      <c r="AA912" s="105"/>
      <c r="AB912" s="105"/>
      <c r="AC912" s="105"/>
      <c r="AD912" s="105"/>
      <c r="AE912" s="105"/>
      <c r="AF912" s="105"/>
      <c r="AG912" s="105"/>
      <c r="AH912" s="105"/>
      <c r="AI912" s="100"/>
      <c r="AJ912" s="110"/>
      <c r="AK912" s="106"/>
      <c r="AL912" s="105"/>
      <c r="AM912" s="108"/>
      <c r="AN912" s="109"/>
    </row>
    <row r="913" spans="1:40" ht="15.75" customHeight="1">
      <c r="A913" s="100"/>
      <c r="B913" s="101"/>
      <c r="C913" s="102"/>
      <c r="D913" s="80"/>
      <c r="E913" s="101"/>
      <c r="F913" s="101"/>
      <c r="G913" s="103"/>
      <c r="H913" s="79"/>
      <c r="I913" s="104"/>
      <c r="J913" s="79"/>
      <c r="K913" s="105"/>
      <c r="L913" s="105"/>
      <c r="M913" s="105"/>
      <c r="N913" s="105"/>
      <c r="O913" s="105"/>
      <c r="P913" s="105"/>
      <c r="Q913" s="105"/>
      <c r="R913" s="105"/>
      <c r="S913" s="105"/>
      <c r="T913" s="105"/>
      <c r="U913" s="105"/>
      <c r="V913" s="105"/>
      <c r="W913" s="105"/>
      <c r="X913" s="105"/>
      <c r="Y913" s="105"/>
      <c r="Z913" s="105"/>
      <c r="AA913" s="105"/>
      <c r="AB913" s="105"/>
      <c r="AC913" s="105"/>
      <c r="AD913" s="105"/>
      <c r="AE913" s="105"/>
      <c r="AF913" s="105"/>
      <c r="AG913" s="105"/>
      <c r="AH913" s="105"/>
      <c r="AI913" s="100"/>
      <c r="AJ913" s="110"/>
      <c r="AK913" s="106"/>
      <c r="AL913" s="105"/>
      <c r="AM913" s="108"/>
      <c r="AN913" s="109"/>
    </row>
    <row r="914" spans="1:40" ht="15.75" customHeight="1">
      <c r="A914" s="100"/>
      <c r="B914" s="101"/>
      <c r="C914" s="102"/>
      <c r="D914" s="80"/>
      <c r="E914" s="101"/>
      <c r="F914" s="101"/>
      <c r="G914" s="103"/>
      <c r="H914" s="79"/>
      <c r="I914" s="104"/>
      <c r="J914" s="79"/>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05"/>
      <c r="AI914" s="100"/>
      <c r="AJ914" s="110"/>
      <c r="AK914" s="106"/>
      <c r="AL914" s="105"/>
      <c r="AM914" s="108"/>
      <c r="AN914" s="109"/>
    </row>
    <row r="915" spans="1:40" ht="15.75" customHeight="1">
      <c r="A915" s="100"/>
      <c r="B915" s="101"/>
      <c r="C915" s="102"/>
      <c r="D915" s="80"/>
      <c r="E915" s="101"/>
      <c r="F915" s="101"/>
      <c r="G915" s="103"/>
      <c r="H915" s="79"/>
      <c r="I915" s="104"/>
      <c r="J915" s="79"/>
      <c r="K915" s="105"/>
      <c r="L915" s="105"/>
      <c r="M915" s="105"/>
      <c r="N915" s="105"/>
      <c r="O915" s="105"/>
      <c r="P915" s="105"/>
      <c r="Q915" s="105"/>
      <c r="R915" s="105"/>
      <c r="S915" s="105"/>
      <c r="T915" s="105"/>
      <c r="U915" s="105"/>
      <c r="V915" s="105"/>
      <c r="W915" s="105"/>
      <c r="X915" s="105"/>
      <c r="Y915" s="105"/>
      <c r="Z915" s="105"/>
      <c r="AA915" s="105"/>
      <c r="AB915" s="105"/>
      <c r="AC915" s="105"/>
      <c r="AD915" s="105"/>
      <c r="AE915" s="105"/>
      <c r="AF915" s="105"/>
      <c r="AG915" s="105"/>
      <c r="AH915" s="105"/>
      <c r="AI915" s="100"/>
      <c r="AJ915" s="110"/>
      <c r="AK915" s="106"/>
      <c r="AL915" s="105"/>
      <c r="AM915" s="108"/>
      <c r="AN915" s="109"/>
    </row>
    <row r="916" spans="1:40" ht="15.75" customHeight="1">
      <c r="A916" s="100"/>
      <c r="B916" s="101"/>
      <c r="C916" s="102"/>
      <c r="D916" s="80"/>
      <c r="E916" s="101"/>
      <c r="F916" s="101"/>
      <c r="G916" s="103"/>
      <c r="H916" s="79"/>
      <c r="I916" s="104"/>
      <c r="J916" s="79"/>
      <c r="K916" s="105"/>
      <c r="L916" s="105"/>
      <c r="M916" s="105"/>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0"/>
      <c r="AJ916" s="110"/>
      <c r="AK916" s="106"/>
      <c r="AL916" s="105"/>
      <c r="AM916" s="108"/>
      <c r="AN916" s="109"/>
    </row>
    <row r="917" spans="1:40" ht="15.75" customHeight="1">
      <c r="A917" s="100"/>
      <c r="B917" s="101"/>
      <c r="C917" s="102"/>
      <c r="D917" s="80"/>
      <c r="E917" s="101"/>
      <c r="F917" s="101"/>
      <c r="G917" s="103"/>
      <c r="H917" s="79"/>
      <c r="I917" s="104"/>
      <c r="J917" s="79"/>
      <c r="K917" s="105"/>
      <c r="L917" s="105"/>
      <c r="M917" s="105"/>
      <c r="N917" s="105"/>
      <c r="O917" s="105"/>
      <c r="P917" s="105"/>
      <c r="Q917" s="105"/>
      <c r="R917" s="105"/>
      <c r="S917" s="105"/>
      <c r="T917" s="105"/>
      <c r="U917" s="105"/>
      <c r="V917" s="105"/>
      <c r="W917" s="105"/>
      <c r="X917" s="105"/>
      <c r="Y917" s="105"/>
      <c r="Z917" s="105"/>
      <c r="AA917" s="105"/>
      <c r="AB917" s="105"/>
      <c r="AC917" s="105"/>
      <c r="AD917" s="105"/>
      <c r="AE917" s="105"/>
      <c r="AF917" s="105"/>
      <c r="AG917" s="105"/>
      <c r="AH917" s="105"/>
      <c r="AI917" s="100"/>
      <c r="AJ917" s="110"/>
      <c r="AK917" s="106"/>
      <c r="AL917" s="105"/>
      <c r="AM917" s="108"/>
      <c r="AN917" s="109"/>
    </row>
    <row r="918" spans="1:40" ht="15.75" customHeight="1">
      <c r="A918" s="100"/>
      <c r="B918" s="101"/>
      <c r="C918" s="102"/>
      <c r="D918" s="80"/>
      <c r="E918" s="101"/>
      <c r="F918" s="101"/>
      <c r="G918" s="103"/>
      <c r="H918" s="79"/>
      <c r="I918" s="104"/>
      <c r="J918" s="79"/>
      <c r="K918" s="105"/>
      <c r="L918" s="105"/>
      <c r="M918" s="105"/>
      <c r="N918" s="105"/>
      <c r="O918" s="105"/>
      <c r="P918" s="105"/>
      <c r="Q918" s="105"/>
      <c r="R918" s="105"/>
      <c r="S918" s="105"/>
      <c r="T918" s="105"/>
      <c r="U918" s="105"/>
      <c r="V918" s="105"/>
      <c r="W918" s="105"/>
      <c r="X918" s="105"/>
      <c r="Y918" s="105"/>
      <c r="Z918" s="105"/>
      <c r="AA918" s="105"/>
      <c r="AB918" s="105"/>
      <c r="AC918" s="105"/>
      <c r="AD918" s="105"/>
      <c r="AE918" s="105"/>
      <c r="AF918" s="105"/>
      <c r="AG918" s="105"/>
      <c r="AH918" s="105"/>
      <c r="AI918" s="100"/>
      <c r="AJ918" s="110"/>
      <c r="AK918" s="106"/>
      <c r="AL918" s="105"/>
      <c r="AM918" s="108"/>
      <c r="AN918" s="109"/>
    </row>
    <row r="919" spans="1:40" ht="15.75" customHeight="1">
      <c r="A919" s="100"/>
      <c r="B919" s="101"/>
      <c r="C919" s="102"/>
      <c r="D919" s="80"/>
      <c r="E919" s="101"/>
      <c r="F919" s="101"/>
      <c r="G919" s="103"/>
      <c r="H919" s="79"/>
      <c r="I919" s="104"/>
      <c r="J919" s="79"/>
      <c r="K919" s="105"/>
      <c r="L919" s="105"/>
      <c r="M919" s="105"/>
      <c r="N919" s="105"/>
      <c r="O919" s="105"/>
      <c r="P919" s="105"/>
      <c r="Q919" s="105"/>
      <c r="R919" s="105"/>
      <c r="S919" s="105"/>
      <c r="T919" s="105"/>
      <c r="U919" s="105"/>
      <c r="V919" s="105"/>
      <c r="W919" s="105"/>
      <c r="X919" s="105"/>
      <c r="Y919" s="105"/>
      <c r="Z919" s="105"/>
      <c r="AA919" s="105"/>
      <c r="AB919" s="105"/>
      <c r="AC919" s="105"/>
      <c r="AD919" s="105"/>
      <c r="AE919" s="105"/>
      <c r="AF919" s="105"/>
      <c r="AG919" s="105"/>
      <c r="AH919" s="105"/>
      <c r="AI919" s="100"/>
      <c r="AJ919" s="110"/>
      <c r="AK919" s="106"/>
      <c r="AL919" s="105"/>
      <c r="AM919" s="108"/>
      <c r="AN919" s="109"/>
    </row>
    <row r="920" spans="1:40" ht="15.75" customHeight="1">
      <c r="A920" s="100"/>
      <c r="B920" s="101"/>
      <c r="C920" s="102"/>
      <c r="D920" s="80"/>
      <c r="E920" s="101"/>
      <c r="F920" s="101"/>
      <c r="G920" s="103"/>
      <c r="H920" s="79"/>
      <c r="I920" s="104"/>
      <c r="J920" s="79"/>
      <c r="K920" s="105"/>
      <c r="L920" s="105"/>
      <c r="M920" s="105"/>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0"/>
      <c r="AJ920" s="110"/>
      <c r="AK920" s="106"/>
      <c r="AL920" s="105"/>
      <c r="AM920" s="108"/>
      <c r="AN920" s="109"/>
    </row>
    <row r="921" spans="1:40" ht="15.75" customHeight="1">
      <c r="A921" s="100"/>
      <c r="B921" s="101"/>
      <c r="C921" s="102"/>
      <c r="D921" s="80"/>
      <c r="E921" s="101"/>
      <c r="F921" s="101"/>
      <c r="G921" s="103"/>
      <c r="H921" s="79"/>
      <c r="I921" s="104"/>
      <c r="J921" s="79"/>
      <c r="K921" s="105"/>
      <c r="L921" s="105"/>
      <c r="M921" s="105"/>
      <c r="N921" s="105"/>
      <c r="O921" s="105"/>
      <c r="P921" s="105"/>
      <c r="Q921" s="105"/>
      <c r="R921" s="105"/>
      <c r="S921" s="105"/>
      <c r="T921" s="105"/>
      <c r="U921" s="105"/>
      <c r="V921" s="105"/>
      <c r="W921" s="105"/>
      <c r="X921" s="105"/>
      <c r="Y921" s="105"/>
      <c r="Z921" s="105"/>
      <c r="AA921" s="105"/>
      <c r="AB921" s="105"/>
      <c r="AC921" s="105"/>
      <c r="AD921" s="105"/>
      <c r="AE921" s="105"/>
      <c r="AF921" s="105"/>
      <c r="AG921" s="105"/>
      <c r="AH921" s="105"/>
      <c r="AI921" s="100"/>
      <c r="AJ921" s="110"/>
      <c r="AK921" s="106"/>
      <c r="AL921" s="105"/>
      <c r="AM921" s="108"/>
      <c r="AN921" s="109"/>
    </row>
    <row r="922" spans="1:40" ht="15.75" customHeight="1">
      <c r="A922" s="100"/>
      <c r="B922" s="101"/>
      <c r="C922" s="102"/>
      <c r="D922" s="80"/>
      <c r="E922" s="101"/>
      <c r="F922" s="101"/>
      <c r="G922" s="103"/>
      <c r="H922" s="79"/>
      <c r="I922" s="104"/>
      <c r="J922" s="79"/>
      <c r="K922" s="105"/>
      <c r="L922" s="105"/>
      <c r="M922" s="10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0"/>
      <c r="AJ922" s="110"/>
      <c r="AK922" s="106"/>
      <c r="AL922" s="105"/>
      <c r="AM922" s="108"/>
      <c r="AN922" s="109"/>
    </row>
    <row r="923" spans="1:40" ht="15.75" customHeight="1">
      <c r="A923" s="100"/>
      <c r="B923" s="101"/>
      <c r="C923" s="102"/>
      <c r="D923" s="80"/>
      <c r="E923" s="101"/>
      <c r="F923" s="101"/>
      <c r="G923" s="103"/>
      <c r="H923" s="79"/>
      <c r="I923" s="104"/>
      <c r="J923" s="79"/>
      <c r="K923" s="105"/>
      <c r="L923" s="105"/>
      <c r="M923" s="105"/>
      <c r="N923" s="105"/>
      <c r="O923" s="105"/>
      <c r="P923" s="105"/>
      <c r="Q923" s="105"/>
      <c r="R923" s="105"/>
      <c r="S923" s="105"/>
      <c r="T923" s="105"/>
      <c r="U923" s="105"/>
      <c r="V923" s="105"/>
      <c r="W923" s="105"/>
      <c r="X923" s="105"/>
      <c r="Y923" s="105"/>
      <c r="Z923" s="105"/>
      <c r="AA923" s="105"/>
      <c r="AB923" s="105"/>
      <c r="AC923" s="105"/>
      <c r="AD923" s="105"/>
      <c r="AE923" s="105"/>
      <c r="AF923" s="105"/>
      <c r="AG923" s="105"/>
      <c r="AH923" s="105"/>
      <c r="AI923" s="100"/>
      <c r="AJ923" s="110"/>
      <c r="AK923" s="106"/>
      <c r="AL923" s="105"/>
      <c r="AM923" s="108"/>
      <c r="AN923" s="109"/>
    </row>
    <row r="924" spans="1:40" ht="15.75" customHeight="1">
      <c r="A924" s="100"/>
      <c r="B924" s="101"/>
      <c r="C924" s="102"/>
      <c r="D924" s="80"/>
      <c r="E924" s="101"/>
      <c r="F924" s="101"/>
      <c r="G924" s="103"/>
      <c r="H924" s="79"/>
      <c r="I924" s="104"/>
      <c r="J924" s="79"/>
      <c r="K924" s="105"/>
      <c r="L924" s="105"/>
      <c r="M924" s="105"/>
      <c r="N924" s="105"/>
      <c r="O924" s="105"/>
      <c r="P924" s="105"/>
      <c r="Q924" s="105"/>
      <c r="R924" s="105"/>
      <c r="S924" s="105"/>
      <c r="T924" s="105"/>
      <c r="U924" s="105"/>
      <c r="V924" s="105"/>
      <c r="W924" s="105"/>
      <c r="X924" s="105"/>
      <c r="Y924" s="105"/>
      <c r="Z924" s="105"/>
      <c r="AA924" s="105"/>
      <c r="AB924" s="105"/>
      <c r="AC924" s="105"/>
      <c r="AD924" s="105"/>
      <c r="AE924" s="105"/>
      <c r="AF924" s="105"/>
      <c r="AG924" s="105"/>
      <c r="AH924" s="105"/>
      <c r="AI924" s="100"/>
      <c r="AJ924" s="110"/>
      <c r="AK924" s="106"/>
      <c r="AL924" s="105"/>
      <c r="AM924" s="108"/>
      <c r="AN924" s="109"/>
    </row>
    <row r="925" spans="1:40" ht="15.75" customHeight="1">
      <c r="A925" s="100"/>
      <c r="B925" s="101"/>
      <c r="C925" s="102"/>
      <c r="D925" s="80"/>
      <c r="E925" s="101"/>
      <c r="F925" s="101"/>
      <c r="G925" s="103"/>
      <c r="H925" s="79"/>
      <c r="I925" s="104"/>
      <c r="J925" s="79"/>
      <c r="K925" s="105"/>
      <c r="L925" s="105"/>
      <c r="M925" s="105"/>
      <c r="N925" s="105"/>
      <c r="O925" s="105"/>
      <c r="P925" s="105"/>
      <c r="Q925" s="105"/>
      <c r="R925" s="105"/>
      <c r="S925" s="105"/>
      <c r="T925" s="105"/>
      <c r="U925" s="105"/>
      <c r="V925" s="105"/>
      <c r="W925" s="105"/>
      <c r="X925" s="105"/>
      <c r="Y925" s="105"/>
      <c r="Z925" s="105"/>
      <c r="AA925" s="105"/>
      <c r="AB925" s="105"/>
      <c r="AC925" s="105"/>
      <c r="AD925" s="105"/>
      <c r="AE925" s="105"/>
      <c r="AF925" s="105"/>
      <c r="AG925" s="105"/>
      <c r="AH925" s="105"/>
      <c r="AI925" s="100"/>
      <c r="AJ925" s="110"/>
      <c r="AK925" s="106"/>
      <c r="AL925" s="105"/>
      <c r="AM925" s="108"/>
      <c r="AN925" s="109"/>
    </row>
    <row r="926" spans="1:40" ht="15.75" customHeight="1">
      <c r="A926" s="100"/>
      <c r="B926" s="101"/>
      <c r="C926" s="102"/>
      <c r="D926" s="80"/>
      <c r="E926" s="101"/>
      <c r="F926" s="101"/>
      <c r="G926" s="103"/>
      <c r="H926" s="79"/>
      <c r="I926" s="104"/>
      <c r="J926" s="79"/>
      <c r="K926" s="105"/>
      <c r="L926" s="105"/>
      <c r="M926" s="105"/>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0"/>
      <c r="AJ926" s="110"/>
      <c r="AK926" s="106"/>
      <c r="AL926" s="105"/>
      <c r="AM926" s="108"/>
      <c r="AN926" s="109"/>
    </row>
    <row r="927" spans="1:40" ht="15.75" customHeight="1">
      <c r="A927" s="100"/>
      <c r="B927" s="101"/>
      <c r="C927" s="102"/>
      <c r="D927" s="80"/>
      <c r="E927" s="101"/>
      <c r="F927" s="101"/>
      <c r="G927" s="103"/>
      <c r="H927" s="79"/>
      <c r="I927" s="104"/>
      <c r="J927" s="79"/>
      <c r="K927" s="105"/>
      <c r="L927" s="105"/>
      <c r="M927" s="105"/>
      <c r="N927" s="105"/>
      <c r="O927" s="105"/>
      <c r="P927" s="105"/>
      <c r="Q927" s="105"/>
      <c r="R927" s="105"/>
      <c r="S927" s="105"/>
      <c r="T927" s="105"/>
      <c r="U927" s="105"/>
      <c r="V927" s="105"/>
      <c r="W927" s="105"/>
      <c r="X927" s="105"/>
      <c r="Y927" s="105"/>
      <c r="Z927" s="105"/>
      <c r="AA927" s="105"/>
      <c r="AB927" s="105"/>
      <c r="AC927" s="105"/>
      <c r="AD927" s="105"/>
      <c r="AE927" s="105"/>
      <c r="AF927" s="105"/>
      <c r="AG927" s="105"/>
      <c r="AH927" s="105"/>
      <c r="AI927" s="100"/>
      <c r="AJ927" s="110"/>
      <c r="AK927" s="106"/>
      <c r="AL927" s="105"/>
      <c r="AM927" s="108"/>
      <c r="AN927" s="109"/>
    </row>
    <row r="928" spans="1:40" ht="15.75" customHeight="1">
      <c r="A928" s="100"/>
      <c r="B928" s="101"/>
      <c r="C928" s="102"/>
      <c r="D928" s="80"/>
      <c r="E928" s="101"/>
      <c r="F928" s="101"/>
      <c r="G928" s="103"/>
      <c r="H928" s="79"/>
      <c r="I928" s="104"/>
      <c r="J928" s="79"/>
      <c r="K928" s="105"/>
      <c r="L928" s="105"/>
      <c r="M928" s="105"/>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0"/>
      <c r="AJ928" s="110"/>
      <c r="AK928" s="106"/>
      <c r="AL928" s="105"/>
      <c r="AM928" s="108"/>
      <c r="AN928" s="109"/>
    </row>
    <row r="929" spans="1:40" ht="15.75" customHeight="1">
      <c r="A929" s="100"/>
      <c r="B929" s="101"/>
      <c r="C929" s="102"/>
      <c r="D929" s="80"/>
      <c r="E929" s="101"/>
      <c r="F929" s="101"/>
      <c r="G929" s="103"/>
      <c r="H929" s="79"/>
      <c r="I929" s="104"/>
      <c r="J929" s="79"/>
      <c r="K929" s="105"/>
      <c r="L929" s="105"/>
      <c r="M929" s="105"/>
      <c r="N929" s="105"/>
      <c r="O929" s="105"/>
      <c r="P929" s="105"/>
      <c r="Q929" s="105"/>
      <c r="R929" s="105"/>
      <c r="S929" s="105"/>
      <c r="T929" s="105"/>
      <c r="U929" s="105"/>
      <c r="V929" s="105"/>
      <c r="W929" s="105"/>
      <c r="X929" s="105"/>
      <c r="Y929" s="105"/>
      <c r="Z929" s="105"/>
      <c r="AA929" s="105"/>
      <c r="AB929" s="105"/>
      <c r="AC929" s="105"/>
      <c r="AD929" s="105"/>
      <c r="AE929" s="105"/>
      <c r="AF929" s="105"/>
      <c r="AG929" s="105"/>
      <c r="AH929" s="105"/>
      <c r="AI929" s="100"/>
      <c r="AJ929" s="110"/>
      <c r="AK929" s="106"/>
      <c r="AL929" s="105"/>
      <c r="AM929" s="108"/>
      <c r="AN929" s="109"/>
    </row>
    <row r="930" spans="1:40" ht="15.75" customHeight="1">
      <c r="A930" s="100"/>
      <c r="B930" s="101"/>
      <c r="C930" s="102"/>
      <c r="D930" s="80"/>
      <c r="E930" s="101"/>
      <c r="F930" s="101"/>
      <c r="G930" s="103"/>
      <c r="H930" s="79"/>
      <c r="I930" s="104"/>
      <c r="J930" s="79"/>
      <c r="K930" s="105"/>
      <c r="L930" s="105"/>
      <c r="M930" s="105"/>
      <c r="N930" s="105"/>
      <c r="O930" s="105"/>
      <c r="P930" s="105"/>
      <c r="Q930" s="105"/>
      <c r="R930" s="105"/>
      <c r="S930" s="105"/>
      <c r="T930" s="105"/>
      <c r="U930" s="105"/>
      <c r="V930" s="105"/>
      <c r="W930" s="105"/>
      <c r="X930" s="105"/>
      <c r="Y930" s="105"/>
      <c r="Z930" s="105"/>
      <c r="AA930" s="105"/>
      <c r="AB930" s="105"/>
      <c r="AC930" s="105"/>
      <c r="AD930" s="105"/>
      <c r="AE930" s="105"/>
      <c r="AF930" s="105"/>
      <c r="AG930" s="105"/>
      <c r="AH930" s="105"/>
      <c r="AI930" s="100"/>
      <c r="AJ930" s="110"/>
      <c r="AK930" s="106"/>
      <c r="AL930" s="105"/>
      <c r="AM930" s="108"/>
      <c r="AN930" s="109"/>
    </row>
    <row r="931" spans="1:40" ht="15.75" customHeight="1">
      <c r="A931" s="100"/>
      <c r="B931" s="101"/>
      <c r="C931" s="102"/>
      <c r="D931" s="80"/>
      <c r="E931" s="101"/>
      <c r="F931" s="101"/>
      <c r="G931" s="103"/>
      <c r="H931" s="79"/>
      <c r="I931" s="104"/>
      <c r="J931" s="79"/>
      <c r="K931" s="105"/>
      <c r="L931" s="105"/>
      <c r="M931" s="105"/>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0"/>
      <c r="AJ931" s="110"/>
      <c r="AK931" s="106"/>
      <c r="AL931" s="105"/>
      <c r="AM931" s="108"/>
      <c r="AN931" s="109"/>
    </row>
    <row r="932" spans="1:40" ht="15.75" customHeight="1">
      <c r="A932" s="100"/>
      <c r="B932" s="101"/>
      <c r="C932" s="102"/>
      <c r="D932" s="80"/>
      <c r="E932" s="101"/>
      <c r="F932" s="101"/>
      <c r="G932" s="103"/>
      <c r="H932" s="79"/>
      <c r="I932" s="104"/>
      <c r="J932" s="79"/>
      <c r="K932" s="105"/>
      <c r="L932" s="105"/>
      <c r="M932" s="105"/>
      <c r="N932" s="105"/>
      <c r="O932" s="105"/>
      <c r="P932" s="105"/>
      <c r="Q932" s="105"/>
      <c r="R932" s="105"/>
      <c r="S932" s="105"/>
      <c r="T932" s="105"/>
      <c r="U932" s="105"/>
      <c r="V932" s="105"/>
      <c r="W932" s="105"/>
      <c r="X932" s="105"/>
      <c r="Y932" s="105"/>
      <c r="Z932" s="105"/>
      <c r="AA932" s="105"/>
      <c r="AB932" s="105"/>
      <c r="AC932" s="105"/>
      <c r="AD932" s="105"/>
      <c r="AE932" s="105"/>
      <c r="AF932" s="105"/>
      <c r="AG932" s="105"/>
      <c r="AH932" s="105"/>
      <c r="AI932" s="100"/>
      <c r="AJ932" s="110"/>
      <c r="AK932" s="106"/>
      <c r="AL932" s="105"/>
      <c r="AM932" s="108"/>
      <c r="AN932" s="109"/>
    </row>
    <row r="933" spans="1:40" ht="15.75" customHeight="1">
      <c r="A933" s="100"/>
      <c r="B933" s="101"/>
      <c r="C933" s="102"/>
      <c r="D933" s="80"/>
      <c r="E933" s="101"/>
      <c r="F933" s="101"/>
      <c r="G933" s="103"/>
      <c r="H933" s="79"/>
      <c r="I933" s="104"/>
      <c r="J933" s="79"/>
      <c r="K933" s="105"/>
      <c r="L933" s="105"/>
      <c r="M933" s="105"/>
      <c r="N933" s="105"/>
      <c r="O933" s="105"/>
      <c r="P933" s="105"/>
      <c r="Q933" s="105"/>
      <c r="R933" s="105"/>
      <c r="S933" s="105"/>
      <c r="T933" s="105"/>
      <c r="U933" s="105"/>
      <c r="V933" s="105"/>
      <c r="W933" s="105"/>
      <c r="X933" s="105"/>
      <c r="Y933" s="105"/>
      <c r="Z933" s="105"/>
      <c r="AA933" s="105"/>
      <c r="AB933" s="105"/>
      <c r="AC933" s="105"/>
      <c r="AD933" s="105"/>
      <c r="AE933" s="105"/>
      <c r="AF933" s="105"/>
      <c r="AG933" s="105"/>
      <c r="AH933" s="105"/>
      <c r="AI933" s="100"/>
      <c r="AJ933" s="110"/>
      <c r="AK933" s="106"/>
      <c r="AL933" s="105"/>
      <c r="AM933" s="108"/>
      <c r="AN933" s="109"/>
    </row>
    <row r="934" spans="1:40" ht="15.75" customHeight="1">
      <c r="A934" s="100"/>
      <c r="B934" s="101"/>
      <c r="C934" s="102"/>
      <c r="D934" s="80"/>
      <c r="E934" s="101"/>
      <c r="F934" s="101"/>
      <c r="G934" s="103"/>
      <c r="H934" s="79"/>
      <c r="I934" s="104"/>
      <c r="J934" s="79"/>
      <c r="K934" s="105"/>
      <c r="L934" s="105"/>
      <c r="M934" s="105"/>
      <c r="N934" s="105"/>
      <c r="O934" s="105"/>
      <c r="P934" s="105"/>
      <c r="Q934" s="105"/>
      <c r="R934" s="105"/>
      <c r="S934" s="105"/>
      <c r="T934" s="105"/>
      <c r="U934" s="105"/>
      <c r="V934" s="105"/>
      <c r="W934" s="105"/>
      <c r="X934" s="105"/>
      <c r="Y934" s="105"/>
      <c r="Z934" s="105"/>
      <c r="AA934" s="105"/>
      <c r="AB934" s="105"/>
      <c r="AC934" s="105"/>
      <c r="AD934" s="105"/>
      <c r="AE934" s="105"/>
      <c r="AF934" s="105"/>
      <c r="AG934" s="105"/>
      <c r="AH934" s="105"/>
      <c r="AI934" s="100"/>
      <c r="AJ934" s="110"/>
      <c r="AK934" s="106"/>
      <c r="AL934" s="105"/>
      <c r="AM934" s="108"/>
      <c r="AN934" s="109"/>
    </row>
    <row r="935" spans="1:40" ht="15.75" customHeight="1">
      <c r="A935" s="100"/>
      <c r="B935" s="101"/>
      <c r="C935" s="102"/>
      <c r="D935" s="80"/>
      <c r="E935" s="101"/>
      <c r="F935" s="101"/>
      <c r="G935" s="103"/>
      <c r="H935" s="79"/>
      <c r="I935" s="104"/>
      <c r="J935" s="79"/>
      <c r="K935" s="105"/>
      <c r="L935" s="105"/>
      <c r="M935" s="105"/>
      <c r="N935" s="105"/>
      <c r="O935" s="105"/>
      <c r="P935" s="105"/>
      <c r="Q935" s="105"/>
      <c r="R935" s="105"/>
      <c r="S935" s="105"/>
      <c r="T935" s="105"/>
      <c r="U935" s="105"/>
      <c r="V935" s="105"/>
      <c r="W935" s="105"/>
      <c r="X935" s="105"/>
      <c r="Y935" s="105"/>
      <c r="Z935" s="105"/>
      <c r="AA935" s="105"/>
      <c r="AB935" s="105"/>
      <c r="AC935" s="105"/>
      <c r="AD935" s="105"/>
      <c r="AE935" s="105"/>
      <c r="AF935" s="105"/>
      <c r="AG935" s="105"/>
      <c r="AH935" s="105"/>
      <c r="AI935" s="100"/>
      <c r="AJ935" s="110"/>
      <c r="AK935" s="106"/>
      <c r="AL935" s="105"/>
      <c r="AM935" s="108"/>
      <c r="AN935" s="109"/>
    </row>
    <row r="936" spans="1:40" ht="15.75" customHeight="1">
      <c r="A936" s="100"/>
      <c r="B936" s="101"/>
      <c r="C936" s="102"/>
      <c r="D936" s="80"/>
      <c r="E936" s="101"/>
      <c r="F936" s="101"/>
      <c r="G936" s="103"/>
      <c r="H936" s="79"/>
      <c r="I936" s="104"/>
      <c r="J936" s="79"/>
      <c r="K936" s="105"/>
      <c r="L936" s="105"/>
      <c r="M936" s="105"/>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0"/>
      <c r="AJ936" s="110"/>
      <c r="AK936" s="106"/>
      <c r="AL936" s="105"/>
      <c r="AM936" s="108"/>
      <c r="AN936" s="109"/>
    </row>
    <row r="937" spans="1:40" ht="15.75" customHeight="1">
      <c r="A937" s="100"/>
      <c r="B937" s="101"/>
      <c r="C937" s="102"/>
      <c r="D937" s="80"/>
      <c r="E937" s="101"/>
      <c r="F937" s="101"/>
      <c r="G937" s="103"/>
      <c r="H937" s="79"/>
      <c r="I937" s="104"/>
      <c r="J937" s="79"/>
      <c r="K937" s="105"/>
      <c r="L937" s="105"/>
      <c r="M937" s="105"/>
      <c r="N937" s="105"/>
      <c r="O937" s="105"/>
      <c r="P937" s="105"/>
      <c r="Q937" s="105"/>
      <c r="R937" s="105"/>
      <c r="S937" s="105"/>
      <c r="T937" s="105"/>
      <c r="U937" s="105"/>
      <c r="V937" s="105"/>
      <c r="W937" s="105"/>
      <c r="X937" s="105"/>
      <c r="Y937" s="105"/>
      <c r="Z937" s="105"/>
      <c r="AA937" s="105"/>
      <c r="AB937" s="105"/>
      <c r="AC937" s="105"/>
      <c r="AD937" s="105"/>
      <c r="AE937" s="105"/>
      <c r="AF937" s="105"/>
      <c r="AG937" s="105"/>
      <c r="AH937" s="105"/>
      <c r="AI937" s="100"/>
      <c r="AJ937" s="110"/>
      <c r="AK937" s="106"/>
      <c r="AL937" s="105"/>
      <c r="AM937" s="108"/>
      <c r="AN937" s="109"/>
    </row>
    <row r="938" spans="1:40" ht="15.75" customHeight="1">
      <c r="A938" s="100"/>
      <c r="B938" s="101"/>
      <c r="C938" s="102"/>
      <c r="D938" s="80"/>
      <c r="E938" s="101"/>
      <c r="F938" s="101"/>
      <c r="G938" s="103"/>
      <c r="H938" s="79"/>
      <c r="I938" s="104"/>
      <c r="J938" s="79"/>
      <c r="K938" s="105"/>
      <c r="L938" s="105"/>
      <c r="M938" s="105"/>
      <c r="N938" s="105"/>
      <c r="O938" s="105"/>
      <c r="P938" s="105"/>
      <c r="Q938" s="105"/>
      <c r="R938" s="105"/>
      <c r="S938" s="105"/>
      <c r="T938" s="105"/>
      <c r="U938" s="105"/>
      <c r="V938" s="105"/>
      <c r="W938" s="105"/>
      <c r="X938" s="105"/>
      <c r="Y938" s="105"/>
      <c r="Z938" s="105"/>
      <c r="AA938" s="105"/>
      <c r="AB938" s="105"/>
      <c r="AC938" s="105"/>
      <c r="AD938" s="105"/>
      <c r="AE938" s="105"/>
      <c r="AF938" s="105"/>
      <c r="AG938" s="105"/>
      <c r="AH938" s="105"/>
      <c r="AI938" s="100"/>
      <c r="AJ938" s="110"/>
      <c r="AK938" s="106"/>
      <c r="AL938" s="105"/>
      <c r="AM938" s="108"/>
      <c r="AN938" s="109"/>
    </row>
    <row r="939" spans="1:40" ht="15.75" customHeight="1">
      <c r="A939" s="100"/>
      <c r="B939" s="101"/>
      <c r="C939" s="102"/>
      <c r="D939" s="80"/>
      <c r="E939" s="101"/>
      <c r="F939" s="101"/>
      <c r="G939" s="103"/>
      <c r="H939" s="79"/>
      <c r="I939" s="104"/>
      <c r="J939" s="79"/>
      <c r="K939" s="105"/>
      <c r="L939" s="105"/>
      <c r="M939" s="105"/>
      <c r="N939" s="105"/>
      <c r="O939" s="105"/>
      <c r="P939" s="105"/>
      <c r="Q939" s="105"/>
      <c r="R939" s="105"/>
      <c r="S939" s="105"/>
      <c r="T939" s="105"/>
      <c r="U939" s="105"/>
      <c r="V939" s="105"/>
      <c r="W939" s="105"/>
      <c r="X939" s="105"/>
      <c r="Y939" s="105"/>
      <c r="Z939" s="105"/>
      <c r="AA939" s="105"/>
      <c r="AB939" s="105"/>
      <c r="AC939" s="105"/>
      <c r="AD939" s="105"/>
      <c r="AE939" s="105"/>
      <c r="AF939" s="105"/>
      <c r="AG939" s="105"/>
      <c r="AH939" s="105"/>
      <c r="AI939" s="100"/>
      <c r="AJ939" s="110"/>
      <c r="AK939" s="106"/>
      <c r="AL939" s="105"/>
      <c r="AM939" s="108"/>
      <c r="AN939" s="109"/>
    </row>
    <row r="940" spans="1:40" ht="15.75" customHeight="1">
      <c r="A940" s="100"/>
      <c r="B940" s="101"/>
      <c r="C940" s="102"/>
      <c r="D940" s="80"/>
      <c r="E940" s="101"/>
      <c r="F940" s="101"/>
      <c r="G940" s="103"/>
      <c r="H940" s="79"/>
      <c r="I940" s="104"/>
      <c r="J940" s="79"/>
      <c r="K940" s="105"/>
      <c r="L940" s="105"/>
      <c r="M940" s="105"/>
      <c r="N940" s="105"/>
      <c r="O940" s="105"/>
      <c r="P940" s="105"/>
      <c r="Q940" s="105"/>
      <c r="R940" s="105"/>
      <c r="S940" s="105"/>
      <c r="T940" s="105"/>
      <c r="U940" s="105"/>
      <c r="V940" s="105"/>
      <c r="W940" s="105"/>
      <c r="X940" s="105"/>
      <c r="Y940" s="105"/>
      <c r="Z940" s="105"/>
      <c r="AA940" s="105"/>
      <c r="AB940" s="105"/>
      <c r="AC940" s="105"/>
      <c r="AD940" s="105"/>
      <c r="AE940" s="105"/>
      <c r="AF940" s="105"/>
      <c r="AG940" s="105"/>
      <c r="AH940" s="105"/>
      <c r="AI940" s="100"/>
      <c r="AJ940" s="110"/>
      <c r="AK940" s="106"/>
      <c r="AL940" s="105"/>
      <c r="AM940" s="108"/>
      <c r="AN940" s="109"/>
    </row>
    <row r="941" spans="1:40" ht="15.75" customHeight="1">
      <c r="A941" s="100"/>
      <c r="B941" s="101"/>
      <c r="C941" s="102"/>
      <c r="D941" s="80"/>
      <c r="E941" s="101"/>
      <c r="F941" s="101"/>
      <c r="G941" s="103"/>
      <c r="H941" s="79"/>
      <c r="I941" s="104"/>
      <c r="J941" s="79"/>
      <c r="K941" s="105"/>
      <c r="L941" s="105"/>
      <c r="M941" s="105"/>
      <c r="N941" s="105"/>
      <c r="O941" s="105"/>
      <c r="P941" s="105"/>
      <c r="Q941" s="105"/>
      <c r="R941" s="105"/>
      <c r="S941" s="105"/>
      <c r="T941" s="105"/>
      <c r="U941" s="105"/>
      <c r="V941" s="105"/>
      <c r="W941" s="105"/>
      <c r="X941" s="105"/>
      <c r="Y941" s="105"/>
      <c r="Z941" s="105"/>
      <c r="AA941" s="105"/>
      <c r="AB941" s="105"/>
      <c r="AC941" s="105"/>
      <c r="AD941" s="105"/>
      <c r="AE941" s="105"/>
      <c r="AF941" s="105"/>
      <c r="AG941" s="105"/>
      <c r="AH941" s="105"/>
      <c r="AI941" s="100"/>
      <c r="AJ941" s="110"/>
      <c r="AK941" s="106"/>
      <c r="AL941" s="105"/>
      <c r="AM941" s="108"/>
      <c r="AN941" s="109"/>
    </row>
    <row r="942" spans="1:40" ht="15.75" customHeight="1">
      <c r="A942" s="100"/>
      <c r="B942" s="101"/>
      <c r="C942" s="102"/>
      <c r="D942" s="80"/>
      <c r="E942" s="101"/>
      <c r="F942" s="101"/>
      <c r="G942" s="103"/>
      <c r="H942" s="79"/>
      <c r="I942" s="104"/>
      <c r="J942" s="79"/>
      <c r="K942" s="105"/>
      <c r="L942" s="105"/>
      <c r="M942" s="105"/>
      <c r="N942" s="105"/>
      <c r="O942" s="105"/>
      <c r="P942" s="105"/>
      <c r="Q942" s="105"/>
      <c r="R942" s="105"/>
      <c r="S942" s="105"/>
      <c r="T942" s="105"/>
      <c r="U942" s="105"/>
      <c r="V942" s="105"/>
      <c r="W942" s="105"/>
      <c r="X942" s="105"/>
      <c r="Y942" s="105"/>
      <c r="Z942" s="105"/>
      <c r="AA942" s="105"/>
      <c r="AB942" s="105"/>
      <c r="AC942" s="105"/>
      <c r="AD942" s="105"/>
      <c r="AE942" s="105"/>
      <c r="AF942" s="105"/>
      <c r="AG942" s="105"/>
      <c r="AH942" s="105"/>
      <c r="AI942" s="100"/>
      <c r="AJ942" s="110"/>
      <c r="AK942" s="106"/>
      <c r="AL942" s="105"/>
      <c r="AM942" s="108"/>
      <c r="AN942" s="109"/>
    </row>
    <row r="943" spans="1:40" ht="15.75" customHeight="1">
      <c r="A943" s="100"/>
      <c r="B943" s="101"/>
      <c r="C943" s="102"/>
      <c r="D943" s="80"/>
      <c r="E943" s="101"/>
      <c r="F943" s="101"/>
      <c r="G943" s="103"/>
      <c r="H943" s="79"/>
      <c r="I943" s="104"/>
      <c r="J943" s="79"/>
      <c r="K943" s="105"/>
      <c r="L943" s="105"/>
      <c r="M943" s="105"/>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0"/>
      <c r="AJ943" s="110"/>
      <c r="AK943" s="106"/>
      <c r="AL943" s="105"/>
      <c r="AM943" s="108"/>
      <c r="AN943" s="109"/>
    </row>
    <row r="944" spans="1:40" ht="15.75" customHeight="1">
      <c r="A944" s="100"/>
      <c r="B944" s="101"/>
      <c r="C944" s="102"/>
      <c r="D944" s="80"/>
      <c r="E944" s="101"/>
      <c r="F944" s="101"/>
      <c r="G944" s="103"/>
      <c r="H944" s="79"/>
      <c r="I944" s="104"/>
      <c r="J944" s="79"/>
      <c r="K944" s="105"/>
      <c r="L944" s="105"/>
      <c r="M944" s="105"/>
      <c r="N944" s="105"/>
      <c r="O944" s="105"/>
      <c r="P944" s="105"/>
      <c r="Q944" s="105"/>
      <c r="R944" s="105"/>
      <c r="S944" s="105"/>
      <c r="T944" s="105"/>
      <c r="U944" s="105"/>
      <c r="V944" s="105"/>
      <c r="W944" s="105"/>
      <c r="X944" s="105"/>
      <c r="Y944" s="105"/>
      <c r="Z944" s="105"/>
      <c r="AA944" s="105"/>
      <c r="AB944" s="105"/>
      <c r="AC944" s="105"/>
      <c r="AD944" s="105"/>
      <c r="AE944" s="105"/>
      <c r="AF944" s="105"/>
      <c r="AG944" s="105"/>
      <c r="AH944" s="105"/>
      <c r="AI944" s="100"/>
      <c r="AJ944" s="110"/>
      <c r="AK944" s="106"/>
      <c r="AL944" s="105"/>
      <c r="AM944" s="108"/>
      <c r="AN944" s="109"/>
    </row>
    <row r="945" spans="1:40" ht="15.75" customHeight="1">
      <c r="A945" s="100"/>
      <c r="B945" s="101"/>
      <c r="C945" s="102"/>
      <c r="D945" s="80"/>
      <c r="E945" s="101"/>
      <c r="F945" s="101"/>
      <c r="G945" s="103"/>
      <c r="H945" s="79"/>
      <c r="I945" s="104"/>
      <c r="J945" s="79"/>
      <c r="K945" s="105"/>
      <c r="L945" s="105"/>
      <c r="M945" s="105"/>
      <c r="N945" s="105"/>
      <c r="O945" s="105"/>
      <c r="P945" s="105"/>
      <c r="Q945" s="105"/>
      <c r="R945" s="105"/>
      <c r="S945" s="105"/>
      <c r="T945" s="105"/>
      <c r="U945" s="105"/>
      <c r="V945" s="105"/>
      <c r="W945" s="105"/>
      <c r="X945" s="105"/>
      <c r="Y945" s="105"/>
      <c r="Z945" s="105"/>
      <c r="AA945" s="105"/>
      <c r="AB945" s="105"/>
      <c r="AC945" s="105"/>
      <c r="AD945" s="105"/>
      <c r="AE945" s="105"/>
      <c r="AF945" s="105"/>
      <c r="AG945" s="105"/>
      <c r="AH945" s="105"/>
      <c r="AI945" s="100"/>
      <c r="AJ945" s="110"/>
      <c r="AK945" s="106"/>
      <c r="AL945" s="105"/>
      <c r="AM945" s="108"/>
      <c r="AN945" s="109"/>
    </row>
    <row r="946" spans="1:40" ht="15.75" customHeight="1">
      <c r="A946" s="100"/>
      <c r="B946" s="101"/>
      <c r="C946" s="102"/>
      <c r="D946" s="80"/>
      <c r="E946" s="101"/>
      <c r="F946" s="101"/>
      <c r="G946" s="103"/>
      <c r="H946" s="79"/>
      <c r="I946" s="104"/>
      <c r="J946" s="79"/>
      <c r="K946" s="105"/>
      <c r="L946" s="105"/>
      <c r="M946" s="105"/>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0"/>
      <c r="AJ946" s="110"/>
      <c r="AK946" s="106"/>
      <c r="AL946" s="105"/>
      <c r="AM946" s="108"/>
      <c r="AN946" s="109"/>
    </row>
    <row r="947" spans="1:40" ht="15.75" customHeight="1">
      <c r="A947" s="100"/>
      <c r="B947" s="101"/>
      <c r="C947" s="102"/>
      <c r="D947" s="80"/>
      <c r="E947" s="101"/>
      <c r="F947" s="101"/>
      <c r="G947" s="103"/>
      <c r="H947" s="79"/>
      <c r="I947" s="104"/>
      <c r="J947" s="79"/>
      <c r="K947" s="105"/>
      <c r="L947" s="105"/>
      <c r="M947" s="105"/>
      <c r="N947" s="105"/>
      <c r="O947" s="105"/>
      <c r="P947" s="105"/>
      <c r="Q947" s="105"/>
      <c r="R947" s="105"/>
      <c r="S947" s="105"/>
      <c r="T947" s="105"/>
      <c r="U947" s="105"/>
      <c r="V947" s="105"/>
      <c r="W947" s="105"/>
      <c r="X947" s="105"/>
      <c r="Y947" s="105"/>
      <c r="Z947" s="105"/>
      <c r="AA947" s="105"/>
      <c r="AB947" s="105"/>
      <c r="AC947" s="105"/>
      <c r="AD947" s="105"/>
      <c r="AE947" s="105"/>
      <c r="AF947" s="105"/>
      <c r="AG947" s="105"/>
      <c r="AH947" s="105"/>
      <c r="AI947" s="100"/>
      <c r="AJ947" s="110"/>
      <c r="AK947" s="106"/>
      <c r="AL947" s="105"/>
      <c r="AM947" s="108"/>
      <c r="AN947" s="109"/>
    </row>
    <row r="948" spans="1:40" ht="15.75" customHeight="1">
      <c r="A948" s="100"/>
      <c r="B948" s="101"/>
      <c r="C948" s="102"/>
      <c r="D948" s="80"/>
      <c r="E948" s="101"/>
      <c r="F948" s="101"/>
      <c r="G948" s="103"/>
      <c r="H948" s="79"/>
      <c r="I948" s="104"/>
      <c r="J948" s="79"/>
      <c r="K948" s="105"/>
      <c r="L948" s="105"/>
      <c r="M948" s="105"/>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0"/>
      <c r="AJ948" s="110"/>
      <c r="AK948" s="106"/>
      <c r="AL948" s="105"/>
      <c r="AM948" s="108"/>
      <c r="AN948" s="109"/>
    </row>
    <row r="949" spans="1:40" ht="15.75" customHeight="1">
      <c r="A949" s="100"/>
      <c r="B949" s="101"/>
      <c r="C949" s="102"/>
      <c r="D949" s="80"/>
      <c r="E949" s="101"/>
      <c r="F949" s="101"/>
      <c r="G949" s="103"/>
      <c r="H949" s="79"/>
      <c r="I949" s="104"/>
      <c r="J949" s="79"/>
      <c r="K949" s="105"/>
      <c r="L949" s="105"/>
      <c r="M949" s="105"/>
      <c r="N949" s="105"/>
      <c r="O949" s="105"/>
      <c r="P949" s="105"/>
      <c r="Q949" s="105"/>
      <c r="R949" s="105"/>
      <c r="S949" s="105"/>
      <c r="T949" s="105"/>
      <c r="U949" s="105"/>
      <c r="V949" s="105"/>
      <c r="W949" s="105"/>
      <c r="X949" s="105"/>
      <c r="Y949" s="105"/>
      <c r="Z949" s="105"/>
      <c r="AA949" s="105"/>
      <c r="AB949" s="105"/>
      <c r="AC949" s="105"/>
      <c r="AD949" s="105"/>
      <c r="AE949" s="105"/>
      <c r="AF949" s="105"/>
      <c r="AG949" s="105"/>
      <c r="AH949" s="105"/>
      <c r="AI949" s="100"/>
      <c r="AJ949" s="110"/>
      <c r="AK949" s="106"/>
      <c r="AL949" s="105"/>
      <c r="AM949" s="108"/>
      <c r="AN949" s="109"/>
    </row>
    <row r="950" spans="1:40" ht="15.75" customHeight="1">
      <c r="A950" s="100"/>
      <c r="B950" s="101"/>
      <c r="C950" s="102"/>
      <c r="D950" s="80"/>
      <c r="E950" s="101"/>
      <c r="F950" s="101"/>
      <c r="G950" s="103"/>
      <c r="H950" s="79"/>
      <c r="I950" s="104"/>
      <c r="J950" s="79"/>
      <c r="K950" s="105"/>
      <c r="L950" s="105"/>
      <c r="M950" s="105"/>
      <c r="N950" s="105"/>
      <c r="O950" s="105"/>
      <c r="P950" s="105"/>
      <c r="Q950" s="105"/>
      <c r="R950" s="105"/>
      <c r="S950" s="105"/>
      <c r="T950" s="105"/>
      <c r="U950" s="105"/>
      <c r="V950" s="105"/>
      <c r="W950" s="105"/>
      <c r="X950" s="105"/>
      <c r="Y950" s="105"/>
      <c r="Z950" s="105"/>
      <c r="AA950" s="105"/>
      <c r="AB950" s="105"/>
      <c r="AC950" s="105"/>
      <c r="AD950" s="105"/>
      <c r="AE950" s="105"/>
      <c r="AF950" s="105"/>
      <c r="AG950" s="105"/>
      <c r="AH950" s="105"/>
      <c r="AI950" s="100"/>
      <c r="AJ950" s="110"/>
      <c r="AK950" s="106"/>
      <c r="AL950" s="105"/>
      <c r="AM950" s="108"/>
      <c r="AN950" s="109"/>
    </row>
    <row r="951" spans="1:40" ht="15.75" customHeight="1">
      <c r="A951" s="100"/>
      <c r="B951" s="101"/>
      <c r="C951" s="102"/>
      <c r="D951" s="80"/>
      <c r="E951" s="101"/>
      <c r="F951" s="101"/>
      <c r="G951" s="103"/>
      <c r="H951" s="79"/>
      <c r="I951" s="104"/>
      <c r="J951" s="79"/>
      <c r="K951" s="105"/>
      <c r="L951" s="105"/>
      <c r="M951" s="105"/>
      <c r="N951" s="105"/>
      <c r="O951" s="105"/>
      <c r="P951" s="105"/>
      <c r="Q951" s="105"/>
      <c r="R951" s="105"/>
      <c r="S951" s="105"/>
      <c r="T951" s="105"/>
      <c r="U951" s="105"/>
      <c r="V951" s="105"/>
      <c r="W951" s="105"/>
      <c r="X951" s="105"/>
      <c r="Y951" s="105"/>
      <c r="Z951" s="105"/>
      <c r="AA951" s="105"/>
      <c r="AB951" s="105"/>
      <c r="AC951" s="105"/>
      <c r="AD951" s="105"/>
      <c r="AE951" s="105"/>
      <c r="AF951" s="105"/>
      <c r="AG951" s="105"/>
      <c r="AH951" s="105"/>
      <c r="AI951" s="100"/>
      <c r="AJ951" s="110"/>
      <c r="AK951" s="106"/>
      <c r="AL951" s="105"/>
      <c r="AM951" s="108"/>
      <c r="AN951" s="109"/>
    </row>
    <row r="952" spans="1:40" ht="15.75" customHeight="1">
      <c r="A952" s="100"/>
      <c r="B952" s="101"/>
      <c r="C952" s="102"/>
      <c r="D952" s="80"/>
      <c r="E952" s="101"/>
      <c r="F952" s="101"/>
      <c r="G952" s="103"/>
      <c r="H952" s="79"/>
      <c r="I952" s="104"/>
      <c r="J952" s="79"/>
      <c r="K952" s="105"/>
      <c r="L952" s="105"/>
      <c r="M952" s="105"/>
      <c r="N952" s="105"/>
      <c r="O952" s="105"/>
      <c r="P952" s="105"/>
      <c r="Q952" s="105"/>
      <c r="R952" s="105"/>
      <c r="S952" s="105"/>
      <c r="T952" s="105"/>
      <c r="U952" s="105"/>
      <c r="V952" s="105"/>
      <c r="W952" s="105"/>
      <c r="X952" s="105"/>
      <c r="Y952" s="105"/>
      <c r="Z952" s="105"/>
      <c r="AA952" s="105"/>
      <c r="AB952" s="105"/>
      <c r="AC952" s="105"/>
      <c r="AD952" s="105"/>
      <c r="AE952" s="105"/>
      <c r="AF952" s="105"/>
      <c r="AG952" s="105"/>
      <c r="AH952" s="105"/>
      <c r="AI952" s="100"/>
      <c r="AJ952" s="110"/>
      <c r="AK952" s="106"/>
      <c r="AL952" s="105"/>
      <c r="AM952" s="108"/>
      <c r="AN952" s="109"/>
    </row>
    <row r="953" spans="1:40" ht="15.75" customHeight="1">
      <c r="A953" s="100"/>
      <c r="B953" s="101"/>
      <c r="C953" s="102"/>
      <c r="D953" s="80"/>
      <c r="E953" s="101"/>
      <c r="F953" s="101"/>
      <c r="G953" s="103"/>
      <c r="H953" s="79"/>
      <c r="I953" s="104"/>
      <c r="J953" s="79"/>
      <c r="K953" s="105"/>
      <c r="L953" s="105"/>
      <c r="M953" s="105"/>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0"/>
      <c r="AJ953" s="110"/>
      <c r="AK953" s="106"/>
      <c r="AL953" s="105"/>
      <c r="AM953" s="108"/>
      <c r="AN953" s="109"/>
    </row>
    <row r="954" spans="1:40" ht="15.75" customHeight="1">
      <c r="A954" s="100"/>
      <c r="B954" s="101"/>
      <c r="C954" s="102"/>
      <c r="D954" s="80"/>
      <c r="E954" s="101"/>
      <c r="F954" s="101"/>
      <c r="G954" s="103"/>
      <c r="H954" s="79"/>
      <c r="I954" s="104"/>
      <c r="J954" s="79"/>
      <c r="K954" s="105"/>
      <c r="L954" s="105"/>
      <c r="M954" s="105"/>
      <c r="N954" s="105"/>
      <c r="O954" s="105"/>
      <c r="P954" s="105"/>
      <c r="Q954" s="105"/>
      <c r="R954" s="105"/>
      <c r="S954" s="105"/>
      <c r="T954" s="105"/>
      <c r="U954" s="105"/>
      <c r="V954" s="105"/>
      <c r="W954" s="105"/>
      <c r="X954" s="105"/>
      <c r="Y954" s="105"/>
      <c r="Z954" s="105"/>
      <c r="AA954" s="105"/>
      <c r="AB954" s="105"/>
      <c r="AC954" s="105"/>
      <c r="AD954" s="105"/>
      <c r="AE954" s="105"/>
      <c r="AF954" s="105"/>
      <c r="AG954" s="105"/>
      <c r="AH954" s="105"/>
      <c r="AI954" s="100"/>
      <c r="AJ954" s="110"/>
      <c r="AK954" s="106"/>
      <c r="AL954" s="105"/>
      <c r="AM954" s="108"/>
      <c r="AN954" s="109"/>
    </row>
    <row r="955" spans="1:40" ht="15.75" customHeight="1">
      <c r="A955" s="100"/>
      <c r="B955" s="101"/>
      <c r="C955" s="102"/>
      <c r="D955" s="80"/>
      <c r="E955" s="101"/>
      <c r="F955" s="101"/>
      <c r="G955" s="103"/>
      <c r="H955" s="79"/>
      <c r="I955" s="104"/>
      <c r="J955" s="79"/>
      <c r="K955" s="105"/>
      <c r="L955" s="105"/>
      <c r="M955" s="105"/>
      <c r="N955" s="105"/>
      <c r="O955" s="105"/>
      <c r="P955" s="105"/>
      <c r="Q955" s="105"/>
      <c r="R955" s="105"/>
      <c r="S955" s="105"/>
      <c r="T955" s="105"/>
      <c r="U955" s="105"/>
      <c r="V955" s="105"/>
      <c r="W955" s="105"/>
      <c r="X955" s="105"/>
      <c r="Y955" s="105"/>
      <c r="Z955" s="105"/>
      <c r="AA955" s="105"/>
      <c r="AB955" s="105"/>
      <c r="AC955" s="105"/>
      <c r="AD955" s="105"/>
      <c r="AE955" s="105"/>
      <c r="AF955" s="105"/>
      <c r="AG955" s="105"/>
      <c r="AH955" s="105"/>
      <c r="AI955" s="100"/>
      <c r="AJ955" s="110"/>
      <c r="AK955" s="106"/>
      <c r="AL955" s="105"/>
      <c r="AM955" s="108"/>
      <c r="AN955" s="109"/>
    </row>
    <row r="956" spans="1:40" ht="15.75" customHeight="1">
      <c r="A956" s="100"/>
      <c r="B956" s="101"/>
      <c r="C956" s="102"/>
      <c r="D956" s="80"/>
      <c r="E956" s="101"/>
      <c r="F956" s="101"/>
      <c r="G956" s="103"/>
      <c r="H956" s="79"/>
      <c r="I956" s="104"/>
      <c r="J956" s="79"/>
      <c r="K956" s="105"/>
      <c r="L956" s="105"/>
      <c r="M956" s="105"/>
      <c r="N956" s="105"/>
      <c r="O956" s="105"/>
      <c r="P956" s="105"/>
      <c r="Q956" s="105"/>
      <c r="R956" s="105"/>
      <c r="S956" s="105"/>
      <c r="T956" s="105"/>
      <c r="U956" s="105"/>
      <c r="V956" s="105"/>
      <c r="W956" s="105"/>
      <c r="X956" s="105"/>
      <c r="Y956" s="105"/>
      <c r="Z956" s="105"/>
      <c r="AA956" s="105"/>
      <c r="AB956" s="105"/>
      <c r="AC956" s="105"/>
      <c r="AD956" s="105"/>
      <c r="AE956" s="105"/>
      <c r="AF956" s="105"/>
      <c r="AG956" s="105"/>
      <c r="AH956" s="105"/>
      <c r="AI956" s="100"/>
      <c r="AJ956" s="110"/>
      <c r="AK956" s="106"/>
      <c r="AL956" s="105"/>
      <c r="AM956" s="108"/>
      <c r="AN956" s="109"/>
    </row>
    <row r="957" spans="1:40" ht="15.75" customHeight="1">
      <c r="A957" s="100"/>
      <c r="B957" s="101"/>
      <c r="C957" s="102"/>
      <c r="D957" s="80"/>
      <c r="E957" s="101"/>
      <c r="F957" s="101"/>
      <c r="G957" s="103"/>
      <c r="H957" s="79"/>
      <c r="I957" s="104"/>
      <c r="J957" s="79"/>
      <c r="K957" s="105"/>
      <c r="L957" s="105"/>
      <c r="M957" s="105"/>
      <c r="N957" s="105"/>
      <c r="O957" s="105"/>
      <c r="P957" s="105"/>
      <c r="Q957" s="105"/>
      <c r="R957" s="105"/>
      <c r="S957" s="105"/>
      <c r="T957" s="105"/>
      <c r="U957" s="105"/>
      <c r="V957" s="105"/>
      <c r="W957" s="105"/>
      <c r="X957" s="105"/>
      <c r="Y957" s="105"/>
      <c r="Z957" s="105"/>
      <c r="AA957" s="105"/>
      <c r="AB957" s="105"/>
      <c r="AC957" s="105"/>
      <c r="AD957" s="105"/>
      <c r="AE957" s="105"/>
      <c r="AF957" s="105"/>
      <c r="AG957" s="105"/>
      <c r="AH957" s="105"/>
      <c r="AI957" s="100"/>
      <c r="AJ957" s="110"/>
      <c r="AK957" s="106"/>
      <c r="AL957" s="105"/>
      <c r="AM957" s="108"/>
      <c r="AN957" s="109"/>
    </row>
    <row r="958" spans="1:40" ht="15.75" customHeight="1">
      <c r="A958" s="100"/>
      <c r="B958" s="101"/>
      <c r="C958" s="102"/>
      <c r="D958" s="80"/>
      <c r="E958" s="101"/>
      <c r="F958" s="101"/>
      <c r="G958" s="103"/>
      <c r="H958" s="79"/>
      <c r="I958" s="104"/>
      <c r="J958" s="79"/>
      <c r="K958" s="105"/>
      <c r="L958" s="105"/>
      <c r="M958" s="105"/>
      <c r="N958" s="105"/>
      <c r="O958" s="105"/>
      <c r="P958" s="105"/>
      <c r="Q958" s="105"/>
      <c r="R958" s="105"/>
      <c r="S958" s="105"/>
      <c r="T958" s="105"/>
      <c r="U958" s="105"/>
      <c r="V958" s="105"/>
      <c r="W958" s="105"/>
      <c r="X958" s="105"/>
      <c r="Y958" s="105"/>
      <c r="Z958" s="105"/>
      <c r="AA958" s="105"/>
      <c r="AB958" s="105"/>
      <c r="AC958" s="105"/>
      <c r="AD958" s="105"/>
      <c r="AE958" s="105"/>
      <c r="AF958" s="105"/>
      <c r="AG958" s="105"/>
      <c r="AH958" s="105"/>
      <c r="AI958" s="100"/>
      <c r="AJ958" s="110"/>
      <c r="AK958" s="106"/>
      <c r="AL958" s="105"/>
      <c r="AM958" s="108"/>
      <c r="AN958" s="109"/>
    </row>
    <row r="959" spans="1:40" ht="15.75" customHeight="1">
      <c r="A959" s="100"/>
      <c r="B959" s="101"/>
      <c r="C959" s="102"/>
      <c r="D959" s="80"/>
      <c r="E959" s="101"/>
      <c r="F959" s="101"/>
      <c r="G959" s="103"/>
      <c r="H959" s="79"/>
      <c r="I959" s="104"/>
      <c r="J959" s="79"/>
      <c r="K959" s="105"/>
      <c r="L959" s="105"/>
      <c r="M959" s="105"/>
      <c r="N959" s="105"/>
      <c r="O959" s="105"/>
      <c r="P959" s="105"/>
      <c r="Q959" s="105"/>
      <c r="R959" s="105"/>
      <c r="S959" s="105"/>
      <c r="T959" s="105"/>
      <c r="U959" s="105"/>
      <c r="V959" s="105"/>
      <c r="W959" s="105"/>
      <c r="X959" s="105"/>
      <c r="Y959" s="105"/>
      <c r="Z959" s="105"/>
      <c r="AA959" s="105"/>
      <c r="AB959" s="105"/>
      <c r="AC959" s="105"/>
      <c r="AD959" s="105"/>
      <c r="AE959" s="105"/>
      <c r="AF959" s="105"/>
      <c r="AG959" s="105"/>
      <c r="AH959" s="105"/>
      <c r="AI959" s="100"/>
      <c r="AJ959" s="110"/>
      <c r="AK959" s="106"/>
      <c r="AL959" s="105"/>
      <c r="AM959" s="108"/>
      <c r="AN959" s="109"/>
    </row>
    <row r="960" spans="1:40" ht="15.75" customHeight="1">
      <c r="A960" s="100"/>
      <c r="B960" s="101"/>
      <c r="C960" s="102"/>
      <c r="D960" s="80"/>
      <c r="E960" s="101"/>
      <c r="F960" s="101"/>
      <c r="G960" s="103"/>
      <c r="H960" s="79"/>
      <c r="I960" s="104"/>
      <c r="J960" s="79"/>
      <c r="K960" s="105"/>
      <c r="L960" s="105"/>
      <c r="M960" s="105"/>
      <c r="N960" s="105"/>
      <c r="O960" s="105"/>
      <c r="P960" s="105"/>
      <c r="Q960" s="105"/>
      <c r="R960" s="105"/>
      <c r="S960" s="105"/>
      <c r="T960" s="105"/>
      <c r="U960" s="105"/>
      <c r="V960" s="105"/>
      <c r="W960" s="105"/>
      <c r="X960" s="105"/>
      <c r="Y960" s="105"/>
      <c r="Z960" s="105"/>
      <c r="AA960" s="105"/>
      <c r="AB960" s="105"/>
      <c r="AC960" s="105"/>
      <c r="AD960" s="105"/>
      <c r="AE960" s="105"/>
      <c r="AF960" s="105"/>
      <c r="AG960" s="105"/>
      <c r="AH960" s="105"/>
      <c r="AI960" s="100"/>
      <c r="AJ960" s="110"/>
      <c r="AK960" s="106"/>
      <c r="AL960" s="105"/>
      <c r="AM960" s="108"/>
      <c r="AN960" s="109"/>
    </row>
    <row r="961" spans="1:40" ht="15.75" customHeight="1">
      <c r="A961" s="100"/>
      <c r="B961" s="101"/>
      <c r="C961" s="102"/>
      <c r="D961" s="80"/>
      <c r="E961" s="101"/>
      <c r="F961" s="101"/>
      <c r="G961" s="103"/>
      <c r="H961" s="79"/>
      <c r="I961" s="104"/>
      <c r="J961" s="79"/>
      <c r="K961" s="105"/>
      <c r="L961" s="105"/>
      <c r="M961" s="105"/>
      <c r="N961" s="105"/>
      <c r="O961" s="105"/>
      <c r="P961" s="105"/>
      <c r="Q961" s="105"/>
      <c r="R961" s="105"/>
      <c r="S961" s="105"/>
      <c r="T961" s="105"/>
      <c r="U961" s="105"/>
      <c r="V961" s="105"/>
      <c r="W961" s="105"/>
      <c r="X961" s="105"/>
      <c r="Y961" s="105"/>
      <c r="Z961" s="105"/>
      <c r="AA961" s="105"/>
      <c r="AB961" s="105"/>
      <c r="AC961" s="105"/>
      <c r="AD961" s="105"/>
      <c r="AE961" s="105"/>
      <c r="AF961" s="105"/>
      <c r="AG961" s="105"/>
      <c r="AH961" s="105"/>
      <c r="AI961" s="100"/>
      <c r="AJ961" s="110"/>
      <c r="AK961" s="106"/>
      <c r="AL961" s="105"/>
      <c r="AM961" s="108"/>
      <c r="AN961" s="109"/>
    </row>
    <row r="962" spans="1:40" ht="15.75" customHeight="1">
      <c r="A962" s="100"/>
      <c r="B962" s="101"/>
      <c r="C962" s="102"/>
      <c r="D962" s="80"/>
      <c r="E962" s="101"/>
      <c r="F962" s="101"/>
      <c r="G962" s="103"/>
      <c r="H962" s="79"/>
      <c r="I962" s="104"/>
      <c r="J962" s="79"/>
      <c r="K962" s="105"/>
      <c r="L962" s="105"/>
      <c r="M962" s="10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0"/>
      <c r="AJ962" s="110"/>
      <c r="AK962" s="106"/>
      <c r="AL962" s="105"/>
      <c r="AM962" s="108"/>
      <c r="AN962" s="109"/>
    </row>
    <row r="963" spans="1:40" ht="15.75" customHeight="1">
      <c r="A963" s="100"/>
      <c r="B963" s="101"/>
      <c r="C963" s="102"/>
      <c r="D963" s="80"/>
      <c r="E963" s="101"/>
      <c r="F963" s="101"/>
      <c r="G963" s="103"/>
      <c r="H963" s="79"/>
      <c r="I963" s="104"/>
      <c r="J963" s="79"/>
      <c r="K963" s="105"/>
      <c r="L963" s="105"/>
      <c r="M963" s="105"/>
      <c r="N963" s="105"/>
      <c r="O963" s="105"/>
      <c r="P963" s="105"/>
      <c r="Q963" s="105"/>
      <c r="R963" s="105"/>
      <c r="S963" s="105"/>
      <c r="T963" s="105"/>
      <c r="U963" s="105"/>
      <c r="V963" s="105"/>
      <c r="W963" s="105"/>
      <c r="X963" s="105"/>
      <c r="Y963" s="105"/>
      <c r="Z963" s="105"/>
      <c r="AA963" s="105"/>
      <c r="AB963" s="105"/>
      <c r="AC963" s="105"/>
      <c r="AD963" s="105"/>
      <c r="AE963" s="105"/>
      <c r="AF963" s="105"/>
      <c r="AG963" s="105"/>
      <c r="AH963" s="105"/>
      <c r="AI963" s="100"/>
      <c r="AJ963" s="110"/>
      <c r="AK963" s="106"/>
      <c r="AL963" s="105"/>
      <c r="AM963" s="108"/>
      <c r="AN963" s="109"/>
    </row>
    <row r="964" spans="1:40" ht="15.75" customHeight="1">
      <c r="A964" s="100"/>
      <c r="B964" s="101"/>
      <c r="C964" s="102"/>
      <c r="D964" s="80"/>
      <c r="E964" s="101"/>
      <c r="F964" s="101"/>
      <c r="G964" s="103"/>
      <c r="H964" s="79"/>
      <c r="I964" s="104"/>
      <c r="J964" s="79"/>
      <c r="K964" s="105"/>
      <c r="L964" s="105"/>
      <c r="M964" s="105"/>
      <c r="N964" s="105"/>
      <c r="O964" s="105"/>
      <c r="P964" s="105"/>
      <c r="Q964" s="105"/>
      <c r="R964" s="105"/>
      <c r="S964" s="105"/>
      <c r="T964" s="105"/>
      <c r="U964" s="105"/>
      <c r="V964" s="105"/>
      <c r="W964" s="105"/>
      <c r="X964" s="105"/>
      <c r="Y964" s="105"/>
      <c r="Z964" s="105"/>
      <c r="AA964" s="105"/>
      <c r="AB964" s="105"/>
      <c r="AC964" s="105"/>
      <c r="AD964" s="105"/>
      <c r="AE964" s="105"/>
      <c r="AF964" s="105"/>
      <c r="AG964" s="105"/>
      <c r="AH964" s="105"/>
      <c r="AI964" s="100"/>
      <c r="AJ964" s="110"/>
      <c r="AK964" s="106"/>
      <c r="AL964" s="105"/>
      <c r="AM964" s="108"/>
      <c r="AN964" s="109"/>
    </row>
    <row r="965" spans="1:40" ht="15.75" customHeight="1">
      <c r="A965" s="100"/>
      <c r="B965" s="101"/>
      <c r="C965" s="102"/>
      <c r="D965" s="80"/>
      <c r="E965" s="101"/>
      <c r="F965" s="101"/>
      <c r="G965" s="103"/>
      <c r="H965" s="79"/>
      <c r="I965" s="104"/>
      <c r="J965" s="79"/>
      <c r="K965" s="105"/>
      <c r="L965" s="105"/>
      <c r="M965" s="105"/>
      <c r="N965" s="105"/>
      <c r="O965" s="105"/>
      <c r="P965" s="105"/>
      <c r="Q965" s="105"/>
      <c r="R965" s="105"/>
      <c r="S965" s="105"/>
      <c r="T965" s="105"/>
      <c r="U965" s="105"/>
      <c r="V965" s="105"/>
      <c r="W965" s="105"/>
      <c r="X965" s="105"/>
      <c r="Y965" s="105"/>
      <c r="Z965" s="105"/>
      <c r="AA965" s="105"/>
      <c r="AB965" s="105"/>
      <c r="AC965" s="105"/>
      <c r="AD965" s="105"/>
      <c r="AE965" s="105"/>
      <c r="AF965" s="105"/>
      <c r="AG965" s="105"/>
      <c r="AH965" s="105"/>
      <c r="AI965" s="100"/>
      <c r="AJ965" s="110"/>
      <c r="AK965" s="106"/>
      <c r="AL965" s="105"/>
      <c r="AM965" s="108"/>
      <c r="AN965" s="109"/>
    </row>
    <row r="966" spans="1:40" ht="15.75" customHeight="1">
      <c r="A966" s="100"/>
      <c r="B966" s="101"/>
      <c r="C966" s="102"/>
      <c r="D966" s="80"/>
      <c r="E966" s="101"/>
      <c r="F966" s="101"/>
      <c r="G966" s="103"/>
      <c r="H966" s="79"/>
      <c r="I966" s="104"/>
      <c r="J966" s="79"/>
      <c r="K966" s="105"/>
      <c r="L966" s="105"/>
      <c r="M966" s="105"/>
      <c r="N966" s="105"/>
      <c r="O966" s="105"/>
      <c r="P966" s="105"/>
      <c r="Q966" s="105"/>
      <c r="R966" s="105"/>
      <c r="S966" s="105"/>
      <c r="T966" s="105"/>
      <c r="U966" s="105"/>
      <c r="V966" s="105"/>
      <c r="W966" s="105"/>
      <c r="X966" s="105"/>
      <c r="Y966" s="105"/>
      <c r="Z966" s="105"/>
      <c r="AA966" s="105"/>
      <c r="AB966" s="105"/>
      <c r="AC966" s="105"/>
      <c r="AD966" s="105"/>
      <c r="AE966" s="105"/>
      <c r="AF966" s="105"/>
      <c r="AG966" s="105"/>
      <c r="AH966" s="105"/>
      <c r="AI966" s="100"/>
      <c r="AJ966" s="110"/>
      <c r="AK966" s="106"/>
      <c r="AL966" s="105"/>
      <c r="AM966" s="108"/>
      <c r="AN966" s="109"/>
    </row>
    <row r="967" spans="1:40" ht="15.75" customHeight="1">
      <c r="A967" s="100"/>
      <c r="B967" s="101"/>
      <c r="C967" s="102"/>
      <c r="D967" s="80"/>
      <c r="E967" s="101"/>
      <c r="F967" s="101"/>
      <c r="G967" s="103"/>
      <c r="H967" s="79"/>
      <c r="I967" s="104"/>
      <c r="J967" s="79"/>
      <c r="K967" s="105"/>
      <c r="L967" s="105"/>
      <c r="M967" s="105"/>
      <c r="N967" s="105"/>
      <c r="O967" s="105"/>
      <c r="P967" s="105"/>
      <c r="Q967" s="105"/>
      <c r="R967" s="105"/>
      <c r="S967" s="105"/>
      <c r="T967" s="105"/>
      <c r="U967" s="105"/>
      <c r="V967" s="105"/>
      <c r="W967" s="105"/>
      <c r="X967" s="105"/>
      <c r="Y967" s="105"/>
      <c r="Z967" s="105"/>
      <c r="AA967" s="105"/>
      <c r="AB967" s="105"/>
      <c r="AC967" s="105"/>
      <c r="AD967" s="105"/>
      <c r="AE967" s="105"/>
      <c r="AF967" s="105"/>
      <c r="AG967" s="105"/>
      <c r="AH967" s="105"/>
      <c r="AI967" s="100"/>
      <c r="AJ967" s="110"/>
      <c r="AK967" s="106"/>
      <c r="AL967" s="105"/>
      <c r="AM967" s="108"/>
      <c r="AN967" s="109"/>
    </row>
    <row r="968" spans="1:40" ht="15.75" customHeight="1">
      <c r="A968" s="100"/>
      <c r="B968" s="101"/>
      <c r="C968" s="102"/>
      <c r="D968" s="80"/>
      <c r="E968" s="101"/>
      <c r="F968" s="101"/>
      <c r="G968" s="103"/>
      <c r="H968" s="79"/>
      <c r="I968" s="104"/>
      <c r="J968" s="79"/>
      <c r="K968" s="105"/>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0"/>
      <c r="AJ968" s="110"/>
      <c r="AK968" s="106"/>
      <c r="AL968" s="105"/>
      <c r="AM968" s="108"/>
      <c r="AN968" s="109"/>
    </row>
    <row r="969" spans="1:40" ht="15.75" customHeight="1">
      <c r="A969" s="100"/>
      <c r="B969" s="101"/>
      <c r="C969" s="102"/>
      <c r="D969" s="80"/>
      <c r="E969" s="101"/>
      <c r="F969" s="101"/>
      <c r="G969" s="103"/>
      <c r="H969" s="79"/>
      <c r="I969" s="104"/>
      <c r="J969" s="79"/>
      <c r="K969" s="105"/>
      <c r="L969" s="105"/>
      <c r="M969" s="105"/>
      <c r="N969" s="105"/>
      <c r="O969" s="105"/>
      <c r="P969" s="105"/>
      <c r="Q969" s="105"/>
      <c r="R969" s="105"/>
      <c r="S969" s="105"/>
      <c r="T969" s="105"/>
      <c r="U969" s="105"/>
      <c r="V969" s="105"/>
      <c r="W969" s="105"/>
      <c r="X969" s="105"/>
      <c r="Y969" s="105"/>
      <c r="Z969" s="105"/>
      <c r="AA969" s="105"/>
      <c r="AB969" s="105"/>
      <c r="AC969" s="105"/>
      <c r="AD969" s="105"/>
      <c r="AE969" s="105"/>
      <c r="AF969" s="105"/>
      <c r="AG969" s="105"/>
      <c r="AH969" s="105"/>
      <c r="AI969" s="100"/>
      <c r="AJ969" s="110"/>
      <c r="AK969" s="106"/>
      <c r="AL969" s="105"/>
      <c r="AM969" s="108"/>
      <c r="AN969" s="109"/>
    </row>
    <row r="970" spans="1:40" ht="15.75" customHeight="1">
      <c r="A970" s="100"/>
      <c r="B970" s="101"/>
      <c r="C970" s="102"/>
      <c r="D970" s="80"/>
      <c r="E970" s="101"/>
      <c r="F970" s="101"/>
      <c r="G970" s="103"/>
      <c r="H970" s="79"/>
      <c r="I970" s="104"/>
      <c r="J970" s="79"/>
      <c r="K970" s="105"/>
      <c r="L970" s="105"/>
      <c r="M970" s="105"/>
      <c r="N970" s="105"/>
      <c r="O970" s="105"/>
      <c r="P970" s="105"/>
      <c r="Q970" s="105"/>
      <c r="R970" s="105"/>
      <c r="S970" s="105"/>
      <c r="T970" s="105"/>
      <c r="U970" s="105"/>
      <c r="V970" s="105"/>
      <c r="W970" s="105"/>
      <c r="X970" s="105"/>
      <c r="Y970" s="105"/>
      <c r="Z970" s="105"/>
      <c r="AA970" s="105"/>
      <c r="AB970" s="105"/>
      <c r="AC970" s="105"/>
      <c r="AD970" s="105"/>
      <c r="AE970" s="105"/>
      <c r="AF970" s="105"/>
      <c r="AG970" s="105"/>
      <c r="AH970" s="105"/>
      <c r="AI970" s="100"/>
      <c r="AJ970" s="110"/>
      <c r="AK970" s="106"/>
      <c r="AL970" s="105"/>
      <c r="AM970" s="108"/>
      <c r="AN970" s="109"/>
    </row>
    <row r="971" spans="1:40" ht="15.75" customHeight="1">
      <c r="A971" s="100"/>
      <c r="B971" s="101"/>
      <c r="C971" s="102"/>
      <c r="D971" s="80"/>
      <c r="E971" s="101"/>
      <c r="F971" s="101"/>
      <c r="G971" s="103"/>
      <c r="H971" s="79"/>
      <c r="I971" s="104"/>
      <c r="J971" s="79"/>
      <c r="K971" s="105"/>
      <c r="L971" s="105"/>
      <c r="M971" s="105"/>
      <c r="N971" s="105"/>
      <c r="O971" s="105"/>
      <c r="P971" s="105"/>
      <c r="Q971" s="105"/>
      <c r="R971" s="105"/>
      <c r="S971" s="105"/>
      <c r="T971" s="105"/>
      <c r="U971" s="105"/>
      <c r="V971" s="105"/>
      <c r="W971" s="105"/>
      <c r="X971" s="105"/>
      <c r="Y971" s="105"/>
      <c r="Z971" s="105"/>
      <c r="AA971" s="105"/>
      <c r="AB971" s="105"/>
      <c r="AC971" s="105"/>
      <c r="AD971" s="105"/>
      <c r="AE971" s="105"/>
      <c r="AF971" s="105"/>
      <c r="AG971" s="105"/>
      <c r="AH971" s="105"/>
      <c r="AI971" s="100"/>
      <c r="AJ971" s="110"/>
      <c r="AK971" s="106"/>
      <c r="AL971" s="105"/>
      <c r="AM971" s="108"/>
      <c r="AN971" s="109"/>
    </row>
    <row r="972" spans="1:40" ht="15.75" customHeight="1">
      <c r="A972" s="100"/>
      <c r="B972" s="101"/>
      <c r="C972" s="102"/>
      <c r="D972" s="80"/>
      <c r="E972" s="101"/>
      <c r="F972" s="101"/>
      <c r="G972" s="103"/>
      <c r="H972" s="79"/>
      <c r="I972" s="104"/>
      <c r="J972" s="79"/>
      <c r="K972" s="105"/>
      <c r="L972" s="105"/>
      <c r="M972" s="10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0"/>
      <c r="AJ972" s="110"/>
      <c r="AK972" s="106"/>
      <c r="AL972" s="105"/>
      <c r="AM972" s="108"/>
      <c r="AN972" s="109"/>
    </row>
    <row r="973" spans="1:40" ht="15.75" customHeight="1">
      <c r="A973" s="100"/>
      <c r="B973" s="101"/>
      <c r="C973" s="102"/>
      <c r="D973" s="80"/>
      <c r="E973" s="101"/>
      <c r="F973" s="101"/>
      <c r="G973" s="103"/>
      <c r="H973" s="79"/>
      <c r="I973" s="104"/>
      <c r="J973" s="79"/>
      <c r="K973" s="105"/>
      <c r="L973" s="105"/>
      <c r="M973" s="105"/>
      <c r="N973" s="105"/>
      <c r="O973" s="105"/>
      <c r="P973" s="105"/>
      <c r="Q973" s="105"/>
      <c r="R973" s="105"/>
      <c r="S973" s="105"/>
      <c r="T973" s="105"/>
      <c r="U973" s="105"/>
      <c r="V973" s="105"/>
      <c r="W973" s="105"/>
      <c r="X973" s="105"/>
      <c r="Y973" s="105"/>
      <c r="Z973" s="105"/>
      <c r="AA973" s="105"/>
      <c r="AB973" s="105"/>
      <c r="AC973" s="105"/>
      <c r="AD973" s="105"/>
      <c r="AE973" s="105"/>
      <c r="AF973" s="105"/>
      <c r="AG973" s="105"/>
      <c r="AH973" s="105"/>
      <c r="AI973" s="100"/>
      <c r="AJ973" s="110"/>
      <c r="AK973" s="106"/>
      <c r="AL973" s="105"/>
      <c r="AM973" s="108"/>
      <c r="AN973" s="109"/>
    </row>
    <row r="974" spans="1:40" ht="15.75" customHeight="1">
      <c r="A974" s="100"/>
      <c r="B974" s="101"/>
      <c r="C974" s="102"/>
      <c r="D974" s="80"/>
      <c r="E974" s="101"/>
      <c r="F974" s="101"/>
      <c r="G974" s="103"/>
      <c r="H974" s="79"/>
      <c r="I974" s="104"/>
      <c r="J974" s="79"/>
      <c r="K974" s="105"/>
      <c r="L974" s="105"/>
      <c r="M974" s="105"/>
      <c r="N974" s="105"/>
      <c r="O974" s="105"/>
      <c r="P974" s="105"/>
      <c r="Q974" s="105"/>
      <c r="R974" s="105"/>
      <c r="S974" s="105"/>
      <c r="T974" s="105"/>
      <c r="U974" s="105"/>
      <c r="V974" s="105"/>
      <c r="W974" s="105"/>
      <c r="X974" s="105"/>
      <c r="Y974" s="105"/>
      <c r="Z974" s="105"/>
      <c r="AA974" s="105"/>
      <c r="AB974" s="105"/>
      <c r="AC974" s="105"/>
      <c r="AD974" s="105"/>
      <c r="AE974" s="105"/>
      <c r="AF974" s="105"/>
      <c r="AG974" s="105"/>
      <c r="AH974" s="105"/>
      <c r="AI974" s="100"/>
      <c r="AJ974" s="110"/>
      <c r="AK974" s="106"/>
      <c r="AL974" s="105"/>
      <c r="AM974" s="108"/>
      <c r="AN974" s="109"/>
    </row>
    <row r="975" spans="1:40" ht="15.75" customHeight="1">
      <c r="A975" s="100"/>
      <c r="B975" s="101"/>
      <c r="C975" s="102"/>
      <c r="D975" s="80"/>
      <c r="E975" s="101"/>
      <c r="F975" s="101"/>
      <c r="G975" s="103"/>
      <c r="H975" s="79"/>
      <c r="I975" s="104"/>
      <c r="J975" s="79"/>
      <c r="K975" s="105"/>
      <c r="L975" s="105"/>
      <c r="M975" s="105"/>
      <c r="N975" s="105"/>
      <c r="O975" s="105"/>
      <c r="P975" s="105"/>
      <c r="Q975" s="105"/>
      <c r="R975" s="105"/>
      <c r="S975" s="105"/>
      <c r="T975" s="105"/>
      <c r="U975" s="105"/>
      <c r="V975" s="105"/>
      <c r="W975" s="105"/>
      <c r="X975" s="105"/>
      <c r="Y975" s="105"/>
      <c r="Z975" s="105"/>
      <c r="AA975" s="105"/>
      <c r="AB975" s="105"/>
      <c r="AC975" s="105"/>
      <c r="AD975" s="105"/>
      <c r="AE975" s="105"/>
      <c r="AF975" s="105"/>
      <c r="AG975" s="105"/>
      <c r="AH975" s="105"/>
      <c r="AI975" s="100"/>
      <c r="AJ975" s="110"/>
      <c r="AK975" s="106"/>
      <c r="AL975" s="105"/>
      <c r="AM975" s="108"/>
      <c r="AN975" s="109"/>
    </row>
    <row r="976" spans="1:40" ht="15.75" customHeight="1">
      <c r="A976" s="100"/>
      <c r="B976" s="101"/>
      <c r="C976" s="102"/>
      <c r="D976" s="80"/>
      <c r="E976" s="101"/>
      <c r="F976" s="101"/>
      <c r="G976" s="103"/>
      <c r="H976" s="79"/>
      <c r="I976" s="104"/>
      <c r="J976" s="79"/>
      <c r="K976" s="105"/>
      <c r="L976" s="105"/>
      <c r="M976" s="105"/>
      <c r="N976" s="105"/>
      <c r="O976" s="105"/>
      <c r="P976" s="105"/>
      <c r="Q976" s="105"/>
      <c r="R976" s="105"/>
      <c r="S976" s="105"/>
      <c r="T976" s="105"/>
      <c r="U976" s="105"/>
      <c r="V976" s="105"/>
      <c r="W976" s="105"/>
      <c r="X976" s="105"/>
      <c r="Y976" s="105"/>
      <c r="Z976" s="105"/>
      <c r="AA976" s="105"/>
      <c r="AB976" s="105"/>
      <c r="AC976" s="105"/>
      <c r="AD976" s="105"/>
      <c r="AE976" s="105"/>
      <c r="AF976" s="105"/>
      <c r="AG976" s="105"/>
      <c r="AH976" s="105"/>
      <c r="AI976" s="100"/>
      <c r="AJ976" s="110"/>
      <c r="AK976" s="106"/>
      <c r="AL976" s="105"/>
      <c r="AM976" s="108"/>
      <c r="AN976" s="109"/>
    </row>
    <row r="977" spans="1:40" ht="15.75" customHeight="1">
      <c r="A977" s="100"/>
      <c r="B977" s="101"/>
      <c r="C977" s="102"/>
      <c r="D977" s="80"/>
      <c r="E977" s="101"/>
      <c r="F977" s="101"/>
      <c r="G977" s="103"/>
      <c r="H977" s="79"/>
      <c r="I977" s="104"/>
      <c r="J977" s="79"/>
      <c r="K977" s="105"/>
      <c r="L977" s="105"/>
      <c r="M977" s="105"/>
      <c r="N977" s="105"/>
      <c r="O977" s="105"/>
      <c r="P977" s="105"/>
      <c r="Q977" s="105"/>
      <c r="R977" s="105"/>
      <c r="S977" s="105"/>
      <c r="T977" s="105"/>
      <c r="U977" s="105"/>
      <c r="V977" s="105"/>
      <c r="W977" s="105"/>
      <c r="X977" s="105"/>
      <c r="Y977" s="105"/>
      <c r="Z977" s="105"/>
      <c r="AA977" s="105"/>
      <c r="AB977" s="105"/>
      <c r="AC977" s="105"/>
      <c r="AD977" s="105"/>
      <c r="AE977" s="105"/>
      <c r="AF977" s="105"/>
      <c r="AG977" s="105"/>
      <c r="AH977" s="105"/>
      <c r="AI977" s="100"/>
      <c r="AJ977" s="110"/>
      <c r="AK977" s="106"/>
      <c r="AL977" s="105"/>
      <c r="AM977" s="108"/>
      <c r="AN977" s="109"/>
    </row>
    <row r="978" spans="1:40" ht="15.75" customHeight="1">
      <c r="A978" s="100"/>
      <c r="B978" s="101"/>
      <c r="C978" s="102"/>
      <c r="D978" s="80"/>
      <c r="E978" s="101"/>
      <c r="F978" s="101"/>
      <c r="G978" s="103"/>
      <c r="H978" s="79"/>
      <c r="I978" s="104"/>
      <c r="J978" s="79"/>
      <c r="K978" s="105"/>
      <c r="L978" s="105"/>
      <c r="M978" s="105"/>
      <c r="N978" s="105"/>
      <c r="O978" s="105"/>
      <c r="P978" s="105"/>
      <c r="Q978" s="105"/>
      <c r="R978" s="105"/>
      <c r="S978" s="105"/>
      <c r="T978" s="105"/>
      <c r="U978" s="105"/>
      <c r="V978" s="105"/>
      <c r="W978" s="105"/>
      <c r="X978" s="105"/>
      <c r="Y978" s="105"/>
      <c r="Z978" s="105"/>
      <c r="AA978" s="105"/>
      <c r="AB978" s="105"/>
      <c r="AC978" s="105"/>
      <c r="AD978" s="105"/>
      <c r="AE978" s="105"/>
      <c r="AF978" s="105"/>
      <c r="AG978" s="105"/>
      <c r="AH978" s="105"/>
      <c r="AI978" s="100"/>
      <c r="AJ978" s="110"/>
      <c r="AK978" s="106"/>
      <c r="AL978" s="105"/>
      <c r="AM978" s="108"/>
      <c r="AN978" s="109"/>
    </row>
    <row r="979" spans="1:40" ht="15.75" customHeight="1">
      <c r="A979" s="100"/>
      <c r="B979" s="101"/>
      <c r="C979" s="102"/>
      <c r="D979" s="80"/>
      <c r="E979" s="101"/>
      <c r="F979" s="101"/>
      <c r="G979" s="103"/>
      <c r="H979" s="79"/>
      <c r="I979" s="104"/>
      <c r="J979" s="79"/>
      <c r="K979" s="105"/>
      <c r="L979" s="105"/>
      <c r="M979" s="105"/>
      <c r="N979" s="105"/>
      <c r="O979" s="105"/>
      <c r="P979" s="105"/>
      <c r="Q979" s="105"/>
      <c r="R979" s="105"/>
      <c r="S979" s="105"/>
      <c r="T979" s="105"/>
      <c r="U979" s="105"/>
      <c r="V979" s="105"/>
      <c r="W979" s="105"/>
      <c r="X979" s="105"/>
      <c r="Y979" s="105"/>
      <c r="Z979" s="105"/>
      <c r="AA979" s="105"/>
      <c r="AB979" s="105"/>
      <c r="AC979" s="105"/>
      <c r="AD979" s="105"/>
      <c r="AE979" s="105"/>
      <c r="AF979" s="105"/>
      <c r="AG979" s="105"/>
      <c r="AH979" s="105"/>
      <c r="AI979" s="100"/>
      <c r="AJ979" s="110"/>
      <c r="AK979" s="106"/>
      <c r="AL979" s="105"/>
      <c r="AM979" s="108"/>
      <c r="AN979" s="109"/>
    </row>
    <row r="980" spans="1:40" ht="15.75" customHeight="1">
      <c r="A980" s="100"/>
      <c r="B980" s="101"/>
      <c r="C980" s="102"/>
      <c r="D980" s="80"/>
      <c r="E980" s="101"/>
      <c r="F980" s="101"/>
      <c r="G980" s="103"/>
      <c r="H980" s="79"/>
      <c r="I980" s="104"/>
      <c r="J980" s="79"/>
      <c r="K980" s="105"/>
      <c r="L980" s="105"/>
      <c r="M980" s="105"/>
      <c r="N980" s="105"/>
      <c r="O980" s="105"/>
      <c r="P980" s="105"/>
      <c r="Q980" s="105"/>
      <c r="R980" s="105"/>
      <c r="S980" s="105"/>
      <c r="T980" s="105"/>
      <c r="U980" s="105"/>
      <c r="V980" s="105"/>
      <c r="W980" s="105"/>
      <c r="X980" s="105"/>
      <c r="Y980" s="105"/>
      <c r="Z980" s="105"/>
      <c r="AA980" s="105"/>
      <c r="AB980" s="105"/>
      <c r="AC980" s="105"/>
      <c r="AD980" s="105"/>
      <c r="AE980" s="105"/>
      <c r="AF980" s="105"/>
      <c r="AG980" s="105"/>
      <c r="AH980" s="105"/>
      <c r="AI980" s="100"/>
      <c r="AJ980" s="110"/>
      <c r="AK980" s="106"/>
      <c r="AL980" s="105"/>
      <c r="AM980" s="108"/>
      <c r="AN980" s="109"/>
    </row>
    <row r="981" spans="1:40" ht="15.75" customHeight="1">
      <c r="A981" s="100"/>
      <c r="B981" s="101"/>
      <c r="C981" s="102"/>
      <c r="D981" s="80"/>
      <c r="E981" s="101"/>
      <c r="F981" s="101"/>
      <c r="G981" s="103"/>
      <c r="H981" s="79"/>
      <c r="I981" s="104"/>
      <c r="J981" s="79"/>
      <c r="K981" s="105"/>
      <c r="L981" s="105"/>
      <c r="M981" s="105"/>
      <c r="N981" s="105"/>
      <c r="O981" s="105"/>
      <c r="P981" s="105"/>
      <c r="Q981" s="105"/>
      <c r="R981" s="105"/>
      <c r="S981" s="105"/>
      <c r="T981" s="105"/>
      <c r="U981" s="105"/>
      <c r="V981" s="105"/>
      <c r="W981" s="105"/>
      <c r="X981" s="105"/>
      <c r="Y981" s="105"/>
      <c r="Z981" s="105"/>
      <c r="AA981" s="105"/>
      <c r="AB981" s="105"/>
      <c r="AC981" s="105"/>
      <c r="AD981" s="105"/>
      <c r="AE981" s="105"/>
      <c r="AF981" s="105"/>
      <c r="AG981" s="105"/>
      <c r="AH981" s="105"/>
      <c r="AI981" s="100"/>
      <c r="AJ981" s="110"/>
      <c r="AK981" s="106"/>
      <c r="AL981" s="105"/>
      <c r="AM981" s="108"/>
      <c r="AN981" s="109"/>
    </row>
    <row r="982" spans="1:40" ht="15.75" customHeight="1">
      <c r="A982" s="100"/>
      <c r="B982" s="101"/>
      <c r="C982" s="102"/>
      <c r="D982" s="80"/>
      <c r="E982" s="101"/>
      <c r="F982" s="101"/>
      <c r="G982" s="103"/>
      <c r="H982" s="79"/>
      <c r="I982" s="104"/>
      <c r="J982" s="79"/>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0"/>
      <c r="AJ982" s="110"/>
      <c r="AK982" s="106"/>
      <c r="AL982" s="105"/>
      <c r="AM982" s="108"/>
      <c r="AN982" s="109"/>
    </row>
    <row r="983" spans="1:40" ht="15.75" customHeight="1">
      <c r="A983" s="100"/>
      <c r="B983" s="101"/>
      <c r="C983" s="102"/>
      <c r="D983" s="80"/>
      <c r="E983" s="101"/>
      <c r="F983" s="101"/>
      <c r="G983" s="103"/>
      <c r="H983" s="79"/>
      <c r="I983" s="104"/>
      <c r="J983" s="79"/>
      <c r="K983" s="105"/>
      <c r="L983" s="105"/>
      <c r="M983" s="105"/>
      <c r="N983" s="105"/>
      <c r="O983" s="105"/>
      <c r="P983" s="105"/>
      <c r="Q983" s="105"/>
      <c r="R983" s="105"/>
      <c r="S983" s="105"/>
      <c r="T983" s="105"/>
      <c r="U983" s="105"/>
      <c r="V983" s="105"/>
      <c r="W983" s="105"/>
      <c r="X983" s="105"/>
      <c r="Y983" s="105"/>
      <c r="Z983" s="105"/>
      <c r="AA983" s="105"/>
      <c r="AB983" s="105"/>
      <c r="AC983" s="105"/>
      <c r="AD983" s="105"/>
      <c r="AE983" s="105"/>
      <c r="AF983" s="105"/>
      <c r="AG983" s="105"/>
      <c r="AH983" s="105"/>
      <c r="AI983" s="100"/>
      <c r="AJ983" s="110"/>
      <c r="AK983" s="106"/>
      <c r="AL983" s="105"/>
      <c r="AM983" s="108"/>
      <c r="AN983" s="109"/>
    </row>
    <row r="984" spans="1:40" ht="15.75" customHeight="1">
      <c r="A984" s="100"/>
      <c r="B984" s="101"/>
      <c r="C984" s="102"/>
      <c r="D984" s="80"/>
      <c r="E984" s="101"/>
      <c r="F984" s="101"/>
      <c r="G984" s="103"/>
      <c r="H984" s="79"/>
      <c r="I984" s="104"/>
      <c r="J984" s="79"/>
      <c r="K984" s="105"/>
      <c r="L984" s="105"/>
      <c r="M984" s="105"/>
      <c r="N984" s="105"/>
      <c r="O984" s="105"/>
      <c r="P984" s="105"/>
      <c r="Q984" s="105"/>
      <c r="R984" s="105"/>
      <c r="S984" s="105"/>
      <c r="T984" s="105"/>
      <c r="U984" s="105"/>
      <c r="V984" s="105"/>
      <c r="W984" s="105"/>
      <c r="X984" s="105"/>
      <c r="Y984" s="105"/>
      <c r="Z984" s="105"/>
      <c r="AA984" s="105"/>
      <c r="AB984" s="105"/>
      <c r="AC984" s="105"/>
      <c r="AD984" s="105"/>
      <c r="AE984" s="105"/>
      <c r="AF984" s="105"/>
      <c r="AG984" s="105"/>
      <c r="AH984" s="105"/>
      <c r="AI984" s="100"/>
      <c r="AJ984" s="110"/>
      <c r="AK984" s="106"/>
      <c r="AL984" s="105"/>
      <c r="AM984" s="108"/>
      <c r="AN984" s="109"/>
    </row>
    <row r="985" spans="1:40" ht="15.75" customHeight="1">
      <c r="A985" s="100"/>
      <c r="B985" s="101"/>
      <c r="C985" s="102"/>
      <c r="D985" s="80"/>
      <c r="E985" s="101"/>
      <c r="F985" s="101"/>
      <c r="G985" s="103"/>
      <c r="H985" s="79"/>
      <c r="I985" s="104"/>
      <c r="J985" s="79"/>
      <c r="K985" s="105"/>
      <c r="L985" s="105"/>
      <c r="M985" s="105"/>
      <c r="N985" s="105"/>
      <c r="O985" s="105"/>
      <c r="P985" s="105"/>
      <c r="Q985" s="105"/>
      <c r="R985" s="105"/>
      <c r="S985" s="105"/>
      <c r="T985" s="105"/>
      <c r="U985" s="105"/>
      <c r="V985" s="105"/>
      <c r="W985" s="105"/>
      <c r="X985" s="105"/>
      <c r="Y985" s="105"/>
      <c r="Z985" s="105"/>
      <c r="AA985" s="105"/>
      <c r="AB985" s="105"/>
      <c r="AC985" s="105"/>
      <c r="AD985" s="105"/>
      <c r="AE985" s="105"/>
      <c r="AF985" s="105"/>
      <c r="AG985" s="105"/>
      <c r="AH985" s="105"/>
      <c r="AI985" s="100"/>
      <c r="AJ985" s="110"/>
      <c r="AK985" s="106"/>
      <c r="AL985" s="105"/>
      <c r="AM985" s="108"/>
      <c r="AN985" s="109"/>
    </row>
    <row r="986" spans="1:40" ht="15.75" customHeight="1">
      <c r="A986" s="100"/>
      <c r="B986" s="101"/>
      <c r="C986" s="102"/>
      <c r="D986" s="80"/>
      <c r="E986" s="101"/>
      <c r="F986" s="101"/>
      <c r="G986" s="103"/>
      <c r="H986" s="79"/>
      <c r="I986" s="104"/>
      <c r="J986" s="79"/>
      <c r="K986" s="105"/>
      <c r="L986" s="105"/>
      <c r="M986" s="105"/>
      <c r="N986" s="105"/>
      <c r="O986" s="105"/>
      <c r="P986" s="105"/>
      <c r="Q986" s="105"/>
      <c r="R986" s="105"/>
      <c r="S986" s="105"/>
      <c r="T986" s="105"/>
      <c r="U986" s="105"/>
      <c r="V986" s="105"/>
      <c r="W986" s="105"/>
      <c r="X986" s="105"/>
      <c r="Y986" s="105"/>
      <c r="Z986" s="105"/>
      <c r="AA986" s="105"/>
      <c r="AB986" s="105"/>
      <c r="AC986" s="105"/>
      <c r="AD986" s="105"/>
      <c r="AE986" s="105"/>
      <c r="AF986" s="105"/>
      <c r="AG986" s="105"/>
      <c r="AH986" s="105"/>
      <c r="AI986" s="100"/>
      <c r="AJ986" s="110"/>
      <c r="AK986" s="106"/>
      <c r="AL986" s="105"/>
      <c r="AM986" s="108"/>
      <c r="AN986" s="109"/>
    </row>
    <row r="987" spans="1:40" ht="15.75" customHeight="1">
      <c r="A987" s="100"/>
      <c r="B987" s="101"/>
      <c r="C987" s="102"/>
      <c r="D987" s="80"/>
      <c r="E987" s="101"/>
      <c r="F987" s="101"/>
      <c r="G987" s="103"/>
      <c r="H987" s="79"/>
      <c r="I987" s="104"/>
      <c r="J987" s="79"/>
      <c r="K987" s="105"/>
      <c r="L987" s="105"/>
      <c r="M987" s="105"/>
      <c r="N987" s="105"/>
      <c r="O987" s="105"/>
      <c r="P987" s="105"/>
      <c r="Q987" s="105"/>
      <c r="R987" s="105"/>
      <c r="S987" s="105"/>
      <c r="T987" s="105"/>
      <c r="U987" s="105"/>
      <c r="V987" s="105"/>
      <c r="W987" s="105"/>
      <c r="X987" s="105"/>
      <c r="Y987" s="105"/>
      <c r="Z987" s="105"/>
      <c r="AA987" s="105"/>
      <c r="AB987" s="105"/>
      <c r="AC987" s="105"/>
      <c r="AD987" s="105"/>
      <c r="AE987" s="105"/>
      <c r="AF987" s="105"/>
      <c r="AG987" s="105"/>
      <c r="AH987" s="105"/>
      <c r="AI987" s="100"/>
      <c r="AJ987" s="110"/>
      <c r="AK987" s="106"/>
      <c r="AL987" s="105"/>
      <c r="AM987" s="108"/>
      <c r="AN987" s="109"/>
    </row>
    <row r="988" spans="1:40" ht="15.75" customHeight="1">
      <c r="A988" s="100"/>
      <c r="B988" s="101"/>
      <c r="C988" s="102"/>
      <c r="D988" s="80"/>
      <c r="E988" s="101"/>
      <c r="F988" s="101"/>
      <c r="G988" s="103"/>
      <c r="H988" s="79"/>
      <c r="I988" s="104"/>
      <c r="J988" s="79"/>
      <c r="K988" s="105"/>
      <c r="L988" s="105"/>
      <c r="M988" s="105"/>
      <c r="N988" s="105"/>
      <c r="O988" s="105"/>
      <c r="P988" s="105"/>
      <c r="Q988" s="105"/>
      <c r="R988" s="105"/>
      <c r="S988" s="105"/>
      <c r="T988" s="105"/>
      <c r="U988" s="105"/>
      <c r="V988" s="105"/>
      <c r="W988" s="105"/>
      <c r="X988" s="105"/>
      <c r="Y988" s="105"/>
      <c r="Z988" s="105"/>
      <c r="AA988" s="105"/>
      <c r="AB988" s="105"/>
      <c r="AC988" s="105"/>
      <c r="AD988" s="105"/>
      <c r="AE988" s="105"/>
      <c r="AF988" s="105"/>
      <c r="AG988" s="105"/>
      <c r="AH988" s="105"/>
      <c r="AI988" s="100"/>
      <c r="AJ988" s="110"/>
      <c r="AK988" s="106"/>
      <c r="AL988" s="105"/>
      <c r="AM988" s="108"/>
      <c r="AN988" s="109"/>
    </row>
    <row r="989" spans="1:40" ht="15.75" customHeight="1">
      <c r="A989" s="100"/>
      <c r="B989" s="101"/>
      <c r="C989" s="102"/>
      <c r="D989" s="80"/>
      <c r="E989" s="101"/>
      <c r="F989" s="101"/>
      <c r="G989" s="103"/>
      <c r="H989" s="79"/>
      <c r="I989" s="104"/>
      <c r="J989" s="79"/>
      <c r="K989" s="105"/>
      <c r="L989" s="105"/>
      <c r="M989" s="105"/>
      <c r="N989" s="105"/>
      <c r="O989" s="105"/>
      <c r="P989" s="105"/>
      <c r="Q989" s="105"/>
      <c r="R989" s="105"/>
      <c r="S989" s="105"/>
      <c r="T989" s="105"/>
      <c r="U989" s="105"/>
      <c r="V989" s="105"/>
      <c r="W989" s="105"/>
      <c r="X989" s="105"/>
      <c r="Y989" s="105"/>
      <c r="Z989" s="105"/>
      <c r="AA989" s="105"/>
      <c r="AB989" s="105"/>
      <c r="AC989" s="105"/>
      <c r="AD989" s="105"/>
      <c r="AE989" s="105"/>
      <c r="AF989" s="105"/>
      <c r="AG989" s="105"/>
      <c r="AH989" s="105"/>
      <c r="AI989" s="100"/>
      <c r="AJ989" s="110"/>
      <c r="AK989" s="106"/>
      <c r="AL989" s="105"/>
      <c r="AM989" s="108"/>
      <c r="AN989" s="109"/>
    </row>
    <row r="990" spans="1:40" ht="15.75" customHeight="1">
      <c r="A990" s="100"/>
      <c r="B990" s="101"/>
      <c r="C990" s="102"/>
      <c r="D990" s="80"/>
      <c r="E990" s="101"/>
      <c r="F990" s="101"/>
      <c r="G990" s="103"/>
      <c r="H990" s="79"/>
      <c r="I990" s="104"/>
      <c r="J990" s="79"/>
      <c r="K990" s="105"/>
      <c r="L990" s="105"/>
      <c r="M990" s="105"/>
      <c r="N990" s="105"/>
      <c r="O990" s="105"/>
      <c r="P990" s="105"/>
      <c r="Q990" s="105"/>
      <c r="R990" s="105"/>
      <c r="S990" s="105"/>
      <c r="T990" s="105"/>
      <c r="U990" s="105"/>
      <c r="V990" s="105"/>
      <c r="W990" s="105"/>
      <c r="X990" s="105"/>
      <c r="Y990" s="105"/>
      <c r="Z990" s="105"/>
      <c r="AA990" s="105"/>
      <c r="AB990" s="105"/>
      <c r="AC990" s="105"/>
      <c r="AD990" s="105"/>
      <c r="AE990" s="105"/>
      <c r="AF990" s="105"/>
      <c r="AG990" s="105"/>
      <c r="AH990" s="105"/>
      <c r="AI990" s="100"/>
      <c r="AJ990" s="110"/>
      <c r="AK990" s="106"/>
      <c r="AL990" s="105"/>
      <c r="AM990" s="108"/>
      <c r="AN990" s="109"/>
    </row>
    <row r="991" spans="1:40" ht="15.75" customHeight="1">
      <c r="A991" s="100"/>
      <c r="B991" s="101"/>
      <c r="C991" s="102"/>
      <c r="D991" s="80"/>
      <c r="E991" s="101"/>
      <c r="F991" s="101"/>
      <c r="G991" s="103"/>
      <c r="H991" s="79"/>
      <c r="I991" s="104"/>
      <c r="J991" s="79"/>
      <c r="K991" s="105"/>
      <c r="L991" s="105"/>
      <c r="M991" s="105"/>
      <c r="N991" s="105"/>
      <c r="O991" s="105"/>
      <c r="P991" s="105"/>
      <c r="Q991" s="105"/>
      <c r="R991" s="105"/>
      <c r="S991" s="105"/>
      <c r="T991" s="105"/>
      <c r="U991" s="105"/>
      <c r="V991" s="105"/>
      <c r="W991" s="105"/>
      <c r="X991" s="105"/>
      <c r="Y991" s="105"/>
      <c r="Z991" s="105"/>
      <c r="AA991" s="105"/>
      <c r="AB991" s="105"/>
      <c r="AC991" s="105"/>
      <c r="AD991" s="105"/>
      <c r="AE991" s="105"/>
      <c r="AF991" s="105"/>
      <c r="AG991" s="105"/>
      <c r="AH991" s="105"/>
      <c r="AI991" s="100"/>
      <c r="AJ991" s="110"/>
      <c r="AK991" s="106"/>
      <c r="AL991" s="105"/>
      <c r="AM991" s="108"/>
      <c r="AN991" s="109"/>
    </row>
    <row r="992" spans="1:40" ht="15.75" customHeight="1">
      <c r="A992" s="100"/>
      <c r="B992" s="101"/>
      <c r="C992" s="102"/>
      <c r="D992" s="80"/>
      <c r="E992" s="101"/>
      <c r="F992" s="101"/>
      <c r="G992" s="103"/>
      <c r="H992" s="79"/>
      <c r="I992" s="104"/>
      <c r="J992" s="79"/>
      <c r="K992" s="105"/>
      <c r="L992" s="105"/>
      <c r="M992" s="105"/>
      <c r="N992" s="105"/>
      <c r="O992" s="105"/>
      <c r="P992" s="105"/>
      <c r="Q992" s="105"/>
      <c r="R992" s="105"/>
      <c r="S992" s="105"/>
      <c r="T992" s="105"/>
      <c r="U992" s="105"/>
      <c r="V992" s="105"/>
      <c r="W992" s="105"/>
      <c r="X992" s="105"/>
      <c r="Y992" s="105"/>
      <c r="Z992" s="105"/>
      <c r="AA992" s="105"/>
      <c r="AB992" s="105"/>
      <c r="AC992" s="105"/>
      <c r="AD992" s="105"/>
      <c r="AE992" s="105"/>
      <c r="AF992" s="105"/>
      <c r="AG992" s="105"/>
      <c r="AH992" s="105"/>
      <c r="AI992" s="100"/>
      <c r="AJ992" s="110"/>
      <c r="AK992" s="106"/>
      <c r="AL992" s="105"/>
      <c r="AM992" s="108"/>
      <c r="AN992" s="109"/>
    </row>
    <row r="993" spans="1:40" ht="15.75" customHeight="1">
      <c r="A993" s="100"/>
      <c r="B993" s="101"/>
      <c r="C993" s="102"/>
      <c r="D993" s="80"/>
      <c r="E993" s="101"/>
      <c r="F993" s="101"/>
      <c r="G993" s="103"/>
      <c r="H993" s="79"/>
      <c r="I993" s="104"/>
      <c r="J993" s="79"/>
      <c r="K993" s="105"/>
      <c r="L993" s="105"/>
      <c r="M993" s="105"/>
      <c r="N993" s="105"/>
      <c r="O993" s="105"/>
      <c r="P993" s="105"/>
      <c r="Q993" s="105"/>
      <c r="R993" s="105"/>
      <c r="S993" s="105"/>
      <c r="T993" s="105"/>
      <c r="U993" s="105"/>
      <c r="V993" s="105"/>
      <c r="W993" s="105"/>
      <c r="X993" s="105"/>
      <c r="Y993" s="105"/>
      <c r="Z993" s="105"/>
      <c r="AA993" s="105"/>
      <c r="AB993" s="105"/>
      <c r="AC993" s="105"/>
      <c r="AD993" s="105"/>
      <c r="AE993" s="105"/>
      <c r="AF993" s="105"/>
      <c r="AG993" s="105"/>
      <c r="AH993" s="105"/>
      <c r="AI993" s="100"/>
      <c r="AJ993" s="110"/>
      <c r="AK993" s="106"/>
      <c r="AL993" s="105"/>
      <c r="AM993" s="108"/>
      <c r="AN993" s="109"/>
    </row>
    <row r="994" spans="1:40" ht="15.75" customHeight="1">
      <c r="A994" s="100"/>
      <c r="B994" s="101"/>
      <c r="C994" s="102"/>
      <c r="D994" s="80"/>
      <c r="E994" s="101"/>
      <c r="F994" s="101"/>
      <c r="G994" s="103"/>
      <c r="H994" s="79"/>
      <c r="I994" s="104"/>
      <c r="J994" s="79"/>
      <c r="K994" s="105"/>
      <c r="L994" s="105"/>
      <c r="M994" s="105"/>
      <c r="N994" s="105"/>
      <c r="O994" s="105"/>
      <c r="P994" s="105"/>
      <c r="Q994" s="105"/>
      <c r="R994" s="105"/>
      <c r="S994" s="105"/>
      <c r="T994" s="105"/>
      <c r="U994" s="105"/>
      <c r="V994" s="105"/>
      <c r="W994" s="105"/>
      <c r="X994" s="105"/>
      <c r="Y994" s="105"/>
      <c r="Z994" s="105"/>
      <c r="AA994" s="105"/>
      <c r="AB994" s="105"/>
      <c r="AC994" s="105"/>
      <c r="AD994" s="105"/>
      <c r="AE994" s="105"/>
      <c r="AF994" s="105"/>
      <c r="AG994" s="105"/>
      <c r="AH994" s="105"/>
      <c r="AI994" s="100"/>
      <c r="AJ994" s="110"/>
      <c r="AK994" s="106"/>
      <c r="AL994" s="105"/>
      <c r="AM994" s="108"/>
      <c r="AN994" s="109"/>
    </row>
    <row r="995" spans="1:40" ht="15.75" customHeight="1">
      <c r="A995" s="100"/>
      <c r="B995" s="101"/>
      <c r="C995" s="102"/>
      <c r="D995" s="80"/>
      <c r="E995" s="101"/>
      <c r="F995" s="101"/>
      <c r="G995" s="103"/>
      <c r="H995" s="79"/>
      <c r="I995" s="104"/>
      <c r="J995" s="79"/>
      <c r="K995" s="105"/>
      <c r="L995" s="105"/>
      <c r="M995" s="105"/>
      <c r="N995" s="105"/>
      <c r="O995" s="105"/>
      <c r="P995" s="105"/>
      <c r="Q995" s="105"/>
      <c r="R995" s="105"/>
      <c r="S995" s="105"/>
      <c r="T995" s="105"/>
      <c r="U995" s="105"/>
      <c r="V995" s="105"/>
      <c r="W995" s="105"/>
      <c r="X995" s="105"/>
      <c r="Y995" s="105"/>
      <c r="Z995" s="105"/>
      <c r="AA995" s="105"/>
      <c r="AB995" s="105"/>
      <c r="AC995" s="105"/>
      <c r="AD995" s="105"/>
      <c r="AE995" s="105"/>
      <c r="AF995" s="105"/>
      <c r="AG995" s="105"/>
      <c r="AH995" s="105"/>
      <c r="AI995" s="100"/>
      <c r="AJ995" s="110"/>
      <c r="AK995" s="106"/>
      <c r="AL995" s="105"/>
      <c r="AM995" s="108"/>
      <c r="AN995" s="109"/>
    </row>
    <row r="996" spans="1:40" ht="15.75" customHeight="1">
      <c r="A996" s="100"/>
      <c r="B996" s="101"/>
      <c r="C996" s="102"/>
      <c r="D996" s="80"/>
      <c r="E996" s="101"/>
      <c r="F996" s="101"/>
      <c r="G996" s="103"/>
      <c r="H996" s="79"/>
      <c r="I996" s="104"/>
      <c r="J996" s="79"/>
      <c r="K996" s="105"/>
      <c r="L996" s="105"/>
      <c r="M996" s="105"/>
      <c r="N996" s="105"/>
      <c r="O996" s="105"/>
      <c r="P996" s="105"/>
      <c r="Q996" s="105"/>
      <c r="R996" s="105"/>
      <c r="S996" s="105"/>
      <c r="T996" s="105"/>
      <c r="U996" s="105"/>
      <c r="V996" s="105"/>
      <c r="W996" s="105"/>
      <c r="X996" s="105"/>
      <c r="Y996" s="105"/>
      <c r="Z996" s="105"/>
      <c r="AA996" s="105"/>
      <c r="AB996" s="105"/>
      <c r="AC996" s="105"/>
      <c r="AD996" s="105"/>
      <c r="AE996" s="105"/>
      <c r="AF996" s="105"/>
      <c r="AG996" s="105"/>
      <c r="AH996" s="105"/>
      <c r="AI996" s="100"/>
      <c r="AJ996" s="110"/>
      <c r="AK996" s="106"/>
      <c r="AL996" s="105"/>
      <c r="AM996" s="108"/>
      <c r="AN996" s="109"/>
    </row>
    <row r="997" spans="1:40" ht="15.75" customHeight="1">
      <c r="A997" s="100"/>
      <c r="B997" s="101"/>
      <c r="C997" s="102"/>
      <c r="D997" s="80"/>
      <c r="E997" s="101"/>
      <c r="F997" s="101"/>
      <c r="G997" s="103"/>
      <c r="H997" s="79"/>
      <c r="I997" s="104"/>
      <c r="J997" s="79"/>
      <c r="K997" s="105"/>
      <c r="L997" s="105"/>
      <c r="M997" s="105"/>
      <c r="N997" s="105"/>
      <c r="O997" s="105"/>
      <c r="P997" s="105"/>
      <c r="Q997" s="105"/>
      <c r="R997" s="105"/>
      <c r="S997" s="105"/>
      <c r="T997" s="105"/>
      <c r="U997" s="105"/>
      <c r="V997" s="105"/>
      <c r="W997" s="105"/>
      <c r="X997" s="105"/>
      <c r="Y997" s="105"/>
      <c r="Z997" s="105"/>
      <c r="AA997" s="105"/>
      <c r="AB997" s="105"/>
      <c r="AC997" s="105"/>
      <c r="AD997" s="105"/>
      <c r="AE997" s="105"/>
      <c r="AF997" s="105"/>
      <c r="AG997" s="105"/>
      <c r="AH997" s="105"/>
      <c r="AI997" s="100"/>
      <c r="AJ997" s="110"/>
      <c r="AK997" s="106"/>
      <c r="AL997" s="105"/>
      <c r="AM997" s="108"/>
      <c r="AN997" s="109"/>
    </row>
    <row r="998" spans="1:40" ht="15.75" customHeight="1">
      <c r="A998" s="100"/>
      <c r="B998" s="101"/>
      <c r="C998" s="102"/>
      <c r="D998" s="80"/>
      <c r="E998" s="101"/>
      <c r="F998" s="101"/>
      <c r="G998" s="103"/>
      <c r="H998" s="79"/>
      <c r="I998" s="104"/>
      <c r="J998" s="79"/>
      <c r="K998" s="105"/>
      <c r="L998" s="105"/>
      <c r="M998" s="105"/>
      <c r="N998" s="105"/>
      <c r="O998" s="105"/>
      <c r="P998" s="105"/>
      <c r="Q998" s="105"/>
      <c r="R998" s="105"/>
      <c r="S998" s="105"/>
      <c r="T998" s="105"/>
      <c r="U998" s="105"/>
      <c r="V998" s="105"/>
      <c r="W998" s="105"/>
      <c r="X998" s="105"/>
      <c r="Y998" s="105"/>
      <c r="Z998" s="105"/>
      <c r="AA998" s="105"/>
      <c r="AB998" s="105"/>
      <c r="AC998" s="105"/>
      <c r="AD998" s="105"/>
      <c r="AE998" s="105"/>
      <c r="AF998" s="105"/>
      <c r="AG998" s="105"/>
      <c r="AH998" s="105"/>
      <c r="AI998" s="100"/>
      <c r="AJ998" s="110"/>
      <c r="AK998" s="106"/>
      <c r="AL998" s="105"/>
      <c r="AM998" s="108"/>
      <c r="AN998" s="109"/>
    </row>
    <row r="999" spans="1:40" ht="15.75" customHeight="1">
      <c r="A999" s="100"/>
      <c r="B999" s="101"/>
      <c r="C999" s="102"/>
      <c r="D999" s="80"/>
      <c r="E999" s="101"/>
      <c r="F999" s="101"/>
      <c r="G999" s="103"/>
      <c r="H999" s="79"/>
      <c r="I999" s="104"/>
      <c r="J999" s="79"/>
      <c r="K999" s="105"/>
      <c r="L999" s="105"/>
      <c r="M999" s="105"/>
      <c r="N999" s="105"/>
      <c r="O999" s="105"/>
      <c r="P999" s="105"/>
      <c r="Q999" s="105"/>
      <c r="R999" s="105"/>
      <c r="S999" s="105"/>
      <c r="T999" s="105"/>
      <c r="U999" s="105"/>
      <c r="V999" s="105"/>
      <c r="W999" s="105"/>
      <c r="X999" s="105"/>
      <c r="Y999" s="105"/>
      <c r="Z999" s="105"/>
      <c r="AA999" s="105"/>
      <c r="AB999" s="105"/>
      <c r="AC999" s="105"/>
      <c r="AD999" s="105"/>
      <c r="AE999" s="105"/>
      <c r="AF999" s="105"/>
      <c r="AG999" s="105"/>
      <c r="AH999" s="105"/>
      <c r="AI999" s="100"/>
      <c r="AJ999" s="110"/>
      <c r="AK999" s="106"/>
      <c r="AL999" s="105"/>
      <c r="AM999" s="108"/>
      <c r="AN999" s="109"/>
    </row>
    <row r="1000" spans="1:40" ht="15.75" customHeight="1">
      <c r="A1000" s="100"/>
      <c r="B1000" s="101"/>
      <c r="C1000" s="102"/>
      <c r="D1000" s="80"/>
      <c r="E1000" s="101"/>
      <c r="F1000" s="101"/>
      <c r="G1000" s="103"/>
      <c r="H1000" s="79"/>
      <c r="I1000" s="104"/>
      <c r="J1000" s="79"/>
      <c r="K1000" s="105"/>
      <c r="L1000" s="105"/>
      <c r="M1000" s="105"/>
      <c r="N1000" s="105"/>
      <c r="O1000" s="105"/>
      <c r="P1000" s="105"/>
      <c r="Q1000" s="105"/>
      <c r="R1000" s="105"/>
      <c r="S1000" s="105"/>
      <c r="T1000" s="105"/>
      <c r="U1000" s="105"/>
      <c r="V1000" s="105"/>
      <c r="W1000" s="105"/>
      <c r="X1000" s="105"/>
      <c r="Y1000" s="105"/>
      <c r="Z1000" s="105"/>
      <c r="AA1000" s="105"/>
      <c r="AB1000" s="105"/>
      <c r="AC1000" s="105"/>
      <c r="AD1000" s="105"/>
      <c r="AE1000" s="105"/>
      <c r="AF1000" s="105"/>
      <c r="AG1000" s="105"/>
      <c r="AH1000" s="105"/>
      <c r="AI1000" s="100"/>
      <c r="AJ1000" s="110"/>
      <c r="AK1000" s="106"/>
      <c r="AL1000" s="105"/>
      <c r="AM1000" s="108"/>
      <c r="AN1000" s="109"/>
    </row>
    <row r="1001" spans="1:40" ht="15.75" customHeight="1">
      <c r="A1001" s="100"/>
      <c r="B1001" s="101"/>
      <c r="C1001" s="102"/>
      <c r="D1001" s="80"/>
      <c r="E1001" s="101"/>
      <c r="F1001" s="101"/>
      <c r="G1001" s="103"/>
      <c r="H1001" s="79"/>
      <c r="I1001" s="104"/>
      <c r="J1001" s="79"/>
      <c r="K1001" s="105"/>
      <c r="L1001" s="105"/>
      <c r="M1001" s="105"/>
      <c r="N1001" s="105"/>
      <c r="O1001" s="105"/>
      <c r="P1001" s="105"/>
      <c r="Q1001" s="105"/>
      <c r="R1001" s="105"/>
      <c r="S1001" s="105"/>
      <c r="T1001" s="105"/>
      <c r="U1001" s="105"/>
      <c r="V1001" s="105"/>
      <c r="W1001" s="105"/>
      <c r="X1001" s="105"/>
      <c r="Y1001" s="105"/>
      <c r="Z1001" s="105"/>
      <c r="AA1001" s="105"/>
      <c r="AB1001" s="105"/>
      <c r="AC1001" s="105"/>
      <c r="AD1001" s="105"/>
      <c r="AE1001" s="105"/>
      <c r="AF1001" s="105"/>
      <c r="AG1001" s="105"/>
      <c r="AH1001" s="105"/>
      <c r="AI1001" s="100"/>
      <c r="AJ1001" s="110"/>
      <c r="AK1001" s="106"/>
      <c r="AL1001" s="105"/>
      <c r="AM1001" s="108"/>
      <c r="AN1001" s="109"/>
    </row>
    <row r="1002" spans="1:40" ht="15.75" customHeight="1">
      <c r="A1002" s="100"/>
      <c r="B1002" s="101"/>
      <c r="C1002" s="102"/>
      <c r="D1002" s="80"/>
      <c r="E1002" s="101"/>
      <c r="F1002" s="101"/>
      <c r="G1002" s="103"/>
      <c r="H1002" s="79"/>
      <c r="I1002" s="104"/>
      <c r="J1002" s="79"/>
      <c r="K1002" s="105"/>
      <c r="L1002" s="105"/>
      <c r="M1002" s="105"/>
      <c r="N1002" s="105"/>
      <c r="O1002" s="105"/>
      <c r="P1002" s="105"/>
      <c r="Q1002" s="105"/>
      <c r="R1002" s="105"/>
      <c r="S1002" s="105"/>
      <c r="T1002" s="105"/>
      <c r="U1002" s="105"/>
      <c r="V1002" s="105"/>
      <c r="W1002" s="105"/>
      <c r="X1002" s="105"/>
      <c r="Y1002" s="105"/>
      <c r="Z1002" s="105"/>
      <c r="AA1002" s="105"/>
      <c r="AB1002" s="105"/>
      <c r="AC1002" s="105"/>
      <c r="AD1002" s="105"/>
      <c r="AE1002" s="105"/>
      <c r="AF1002" s="105"/>
      <c r="AG1002" s="105"/>
      <c r="AH1002" s="105"/>
      <c r="AI1002" s="100"/>
      <c r="AJ1002" s="110"/>
      <c r="AK1002" s="106"/>
      <c r="AL1002" s="105"/>
      <c r="AM1002" s="108"/>
      <c r="AN1002" s="109"/>
    </row>
    <row r="1003" spans="1:40" ht="15.75" customHeight="1">
      <c r="A1003" s="100"/>
      <c r="B1003" s="101"/>
      <c r="C1003" s="102"/>
      <c r="D1003" s="80"/>
      <c r="E1003" s="101"/>
      <c r="F1003" s="101"/>
      <c r="G1003" s="103"/>
      <c r="H1003" s="79"/>
      <c r="I1003" s="104"/>
      <c r="J1003" s="79"/>
      <c r="K1003" s="105"/>
      <c r="L1003" s="105"/>
      <c r="M1003" s="105"/>
      <c r="N1003" s="105"/>
      <c r="O1003" s="105"/>
      <c r="P1003" s="105"/>
      <c r="Q1003" s="105"/>
      <c r="R1003" s="105"/>
      <c r="S1003" s="105"/>
      <c r="T1003" s="105"/>
      <c r="U1003" s="105"/>
      <c r="V1003" s="105"/>
      <c r="W1003" s="105"/>
      <c r="X1003" s="105"/>
      <c r="Y1003" s="105"/>
      <c r="Z1003" s="105"/>
      <c r="AA1003" s="105"/>
      <c r="AB1003" s="105"/>
      <c r="AC1003" s="105"/>
      <c r="AD1003" s="105"/>
      <c r="AE1003" s="105"/>
      <c r="AF1003" s="105"/>
      <c r="AG1003" s="105"/>
      <c r="AH1003" s="105"/>
      <c r="AI1003" s="100"/>
      <c r="AJ1003" s="110"/>
      <c r="AK1003" s="106"/>
      <c r="AL1003" s="105"/>
      <c r="AM1003" s="108"/>
      <c r="AN1003" s="109"/>
    </row>
    <row r="1004" spans="1:40" ht="15.75" customHeight="1">
      <c r="A1004" s="100"/>
      <c r="B1004" s="101"/>
      <c r="C1004" s="102"/>
      <c r="D1004" s="80"/>
      <c r="E1004" s="101"/>
      <c r="F1004" s="101"/>
      <c r="G1004" s="103"/>
      <c r="H1004" s="79"/>
      <c r="I1004" s="104"/>
      <c r="J1004" s="79"/>
      <c r="K1004" s="105"/>
      <c r="L1004" s="105"/>
      <c r="M1004" s="105"/>
      <c r="N1004" s="105"/>
      <c r="O1004" s="105"/>
      <c r="P1004" s="105"/>
      <c r="Q1004" s="105"/>
      <c r="R1004" s="105"/>
      <c r="S1004" s="105"/>
      <c r="T1004" s="105"/>
      <c r="U1004" s="105"/>
      <c r="V1004" s="105"/>
      <c r="W1004" s="105"/>
      <c r="X1004" s="105"/>
      <c r="Y1004" s="105"/>
      <c r="Z1004" s="105"/>
      <c r="AA1004" s="105"/>
      <c r="AB1004" s="105"/>
      <c r="AC1004" s="105"/>
      <c r="AD1004" s="105"/>
      <c r="AE1004" s="105"/>
      <c r="AF1004" s="105"/>
      <c r="AG1004" s="105"/>
      <c r="AH1004" s="105"/>
      <c r="AI1004" s="100"/>
      <c r="AJ1004" s="110"/>
      <c r="AK1004" s="106"/>
      <c r="AL1004" s="105"/>
      <c r="AM1004" s="108"/>
      <c r="AN1004" s="109"/>
    </row>
    <row r="1005" spans="1:40" ht="15.75" customHeight="1">
      <c r="A1005" s="100"/>
      <c r="B1005" s="101"/>
      <c r="C1005" s="102"/>
      <c r="D1005" s="80"/>
      <c r="E1005" s="101"/>
      <c r="F1005" s="101"/>
      <c r="G1005" s="103"/>
      <c r="H1005" s="79"/>
      <c r="I1005" s="104"/>
      <c r="J1005" s="79"/>
      <c r="K1005" s="105"/>
      <c r="L1005" s="105"/>
      <c r="M1005" s="105"/>
      <c r="N1005" s="105"/>
      <c r="O1005" s="105"/>
      <c r="P1005" s="105"/>
      <c r="Q1005" s="105"/>
      <c r="R1005" s="105"/>
      <c r="S1005" s="105"/>
      <c r="T1005" s="105"/>
      <c r="U1005" s="105"/>
      <c r="V1005" s="105"/>
      <c r="W1005" s="105"/>
      <c r="X1005" s="105"/>
      <c r="Y1005" s="105"/>
      <c r="Z1005" s="105"/>
      <c r="AA1005" s="105"/>
      <c r="AB1005" s="105"/>
      <c r="AC1005" s="105"/>
      <c r="AD1005" s="105"/>
      <c r="AE1005" s="105"/>
      <c r="AF1005" s="105"/>
      <c r="AG1005" s="105"/>
      <c r="AH1005" s="105"/>
      <c r="AI1005" s="100"/>
      <c r="AJ1005" s="110"/>
      <c r="AK1005" s="106"/>
      <c r="AL1005" s="105"/>
      <c r="AM1005" s="108"/>
      <c r="AN1005" s="109"/>
    </row>
    <row r="1006" spans="1:40" ht="15.75" customHeight="1">
      <c r="A1006" s="100"/>
      <c r="B1006" s="101"/>
      <c r="C1006" s="102"/>
      <c r="D1006" s="80"/>
      <c r="E1006" s="101"/>
      <c r="F1006" s="101"/>
      <c r="G1006" s="103"/>
      <c r="H1006" s="79"/>
      <c r="I1006" s="104"/>
      <c r="J1006" s="79"/>
      <c r="K1006" s="105"/>
      <c r="L1006" s="105"/>
      <c r="M1006" s="105"/>
      <c r="N1006" s="105"/>
      <c r="O1006" s="105"/>
      <c r="P1006" s="105"/>
      <c r="Q1006" s="105"/>
      <c r="R1006" s="105"/>
      <c r="S1006" s="105"/>
      <c r="T1006" s="105"/>
      <c r="U1006" s="105"/>
      <c r="V1006" s="105"/>
      <c r="W1006" s="105"/>
      <c r="X1006" s="105"/>
      <c r="Y1006" s="105"/>
      <c r="Z1006" s="105"/>
      <c r="AA1006" s="105"/>
      <c r="AB1006" s="105"/>
      <c r="AC1006" s="105"/>
      <c r="AD1006" s="105"/>
      <c r="AE1006" s="105"/>
      <c r="AF1006" s="105"/>
      <c r="AG1006" s="105"/>
      <c r="AH1006" s="105"/>
      <c r="AI1006" s="100"/>
      <c r="AJ1006" s="110"/>
      <c r="AK1006" s="106"/>
      <c r="AL1006" s="105"/>
      <c r="AM1006" s="108"/>
      <c r="AN1006" s="109"/>
    </row>
    <row r="1007" spans="1:40" ht="15.75" customHeight="1">
      <c r="A1007" s="100"/>
      <c r="B1007" s="101"/>
      <c r="C1007" s="102"/>
      <c r="D1007" s="80"/>
      <c r="E1007" s="101"/>
      <c r="F1007" s="101"/>
      <c r="G1007" s="103"/>
      <c r="H1007" s="79"/>
      <c r="I1007" s="104"/>
      <c r="J1007" s="79"/>
      <c r="K1007" s="105"/>
      <c r="L1007" s="105"/>
      <c r="M1007" s="105"/>
      <c r="N1007" s="105"/>
      <c r="O1007" s="105"/>
      <c r="P1007" s="105"/>
      <c r="Q1007" s="105"/>
      <c r="R1007" s="105"/>
      <c r="S1007" s="105"/>
      <c r="T1007" s="105"/>
      <c r="U1007" s="105"/>
      <c r="V1007" s="105"/>
      <c r="W1007" s="105"/>
      <c r="X1007" s="105"/>
      <c r="Y1007" s="105"/>
      <c r="Z1007" s="105"/>
      <c r="AA1007" s="105"/>
      <c r="AB1007" s="105"/>
      <c r="AC1007" s="105"/>
      <c r="AD1007" s="105"/>
      <c r="AE1007" s="105"/>
      <c r="AF1007" s="105"/>
      <c r="AG1007" s="105"/>
      <c r="AH1007" s="105"/>
      <c r="AI1007" s="100"/>
      <c r="AJ1007" s="110"/>
      <c r="AK1007" s="106"/>
      <c r="AL1007" s="105"/>
      <c r="AM1007" s="108"/>
      <c r="AN1007" s="109"/>
    </row>
    <row r="1008" spans="1:40" ht="15.75" customHeight="1">
      <c r="A1008" s="100"/>
      <c r="B1008" s="101"/>
      <c r="C1008" s="102"/>
      <c r="D1008" s="80"/>
      <c r="E1008" s="101"/>
      <c r="F1008" s="101"/>
      <c r="G1008" s="103"/>
      <c r="H1008" s="79"/>
      <c r="I1008" s="104"/>
      <c r="J1008" s="79"/>
      <c r="K1008" s="105"/>
      <c r="L1008" s="105"/>
      <c r="M1008" s="105"/>
      <c r="N1008" s="105"/>
      <c r="O1008" s="105"/>
      <c r="P1008" s="105"/>
      <c r="Q1008" s="105"/>
      <c r="R1008" s="105"/>
      <c r="S1008" s="105"/>
      <c r="T1008" s="105"/>
      <c r="U1008" s="105"/>
      <c r="V1008" s="105"/>
      <c r="W1008" s="105"/>
      <c r="X1008" s="105"/>
      <c r="Y1008" s="105"/>
      <c r="Z1008" s="105"/>
      <c r="AA1008" s="105"/>
      <c r="AB1008" s="105"/>
      <c r="AC1008" s="105"/>
      <c r="AD1008" s="105"/>
      <c r="AE1008" s="105"/>
      <c r="AF1008" s="105"/>
      <c r="AG1008" s="105"/>
      <c r="AH1008" s="105"/>
      <c r="AI1008" s="100"/>
      <c r="AJ1008" s="110"/>
      <c r="AK1008" s="106"/>
      <c r="AL1008" s="105"/>
      <c r="AM1008" s="108"/>
      <c r="AN1008" s="109"/>
    </row>
    <row r="1009" spans="1:40" ht="15.75" customHeight="1">
      <c r="A1009" s="100"/>
      <c r="B1009" s="101"/>
      <c r="C1009" s="102"/>
      <c r="D1009" s="80"/>
      <c r="E1009" s="101"/>
      <c r="F1009" s="101"/>
      <c r="G1009" s="103"/>
      <c r="H1009" s="79"/>
      <c r="I1009" s="104"/>
      <c r="J1009" s="79"/>
      <c r="K1009" s="105"/>
      <c r="L1009" s="105"/>
      <c r="M1009" s="105"/>
      <c r="N1009" s="105"/>
      <c r="O1009" s="105"/>
      <c r="P1009" s="105"/>
      <c r="Q1009" s="105"/>
      <c r="R1009" s="105"/>
      <c r="S1009" s="105"/>
      <c r="T1009" s="105"/>
      <c r="U1009" s="105"/>
      <c r="V1009" s="105"/>
      <c r="W1009" s="105"/>
      <c r="X1009" s="105"/>
      <c r="Y1009" s="105"/>
      <c r="Z1009" s="105"/>
      <c r="AA1009" s="105"/>
      <c r="AB1009" s="105"/>
      <c r="AC1009" s="105"/>
      <c r="AD1009" s="105"/>
      <c r="AE1009" s="105"/>
      <c r="AF1009" s="105"/>
      <c r="AG1009" s="105"/>
      <c r="AH1009" s="105"/>
      <c r="AI1009" s="100"/>
      <c r="AJ1009" s="110"/>
      <c r="AK1009" s="106"/>
      <c r="AL1009" s="105"/>
      <c r="AM1009" s="108"/>
      <c r="AN1009" s="109"/>
    </row>
    <row r="1010" spans="1:40" ht="15.75" customHeight="1">
      <c r="A1010" s="100"/>
      <c r="B1010" s="101"/>
      <c r="C1010" s="102"/>
      <c r="D1010" s="80"/>
      <c r="E1010" s="101"/>
      <c r="F1010" s="101"/>
      <c r="G1010" s="103"/>
      <c r="H1010" s="79"/>
      <c r="I1010" s="104"/>
      <c r="J1010" s="79"/>
      <c r="K1010" s="105"/>
      <c r="L1010" s="105"/>
      <c r="M1010" s="105"/>
      <c r="N1010" s="105"/>
      <c r="O1010" s="105"/>
      <c r="P1010" s="105"/>
      <c r="Q1010" s="105"/>
      <c r="R1010" s="105"/>
      <c r="S1010" s="105"/>
      <c r="T1010" s="105"/>
      <c r="U1010" s="105"/>
      <c r="V1010" s="105"/>
      <c r="W1010" s="105"/>
      <c r="X1010" s="105"/>
      <c r="Y1010" s="105"/>
      <c r="Z1010" s="105"/>
      <c r="AA1010" s="105"/>
      <c r="AB1010" s="105"/>
      <c r="AC1010" s="105"/>
      <c r="AD1010" s="105"/>
      <c r="AE1010" s="105"/>
      <c r="AF1010" s="105"/>
      <c r="AG1010" s="105"/>
      <c r="AH1010" s="105"/>
      <c r="AI1010" s="100"/>
      <c r="AJ1010" s="110"/>
      <c r="AK1010" s="106"/>
      <c r="AL1010" s="105"/>
      <c r="AM1010" s="108"/>
      <c r="AN1010" s="109"/>
    </row>
    <row r="1011" spans="1:40" ht="15.75" customHeight="1">
      <c r="A1011" s="100"/>
      <c r="B1011" s="101"/>
      <c r="C1011" s="102"/>
      <c r="D1011" s="80"/>
      <c r="E1011" s="101"/>
      <c r="F1011" s="101"/>
      <c r="G1011" s="103"/>
      <c r="H1011" s="79"/>
      <c r="I1011" s="104"/>
      <c r="J1011" s="79"/>
      <c r="K1011" s="105"/>
      <c r="L1011" s="105"/>
      <c r="M1011" s="105"/>
      <c r="N1011" s="105"/>
      <c r="O1011" s="105"/>
      <c r="P1011" s="105"/>
      <c r="Q1011" s="105"/>
      <c r="R1011" s="105"/>
      <c r="S1011" s="105"/>
      <c r="T1011" s="105"/>
      <c r="U1011" s="105"/>
      <c r="V1011" s="105"/>
      <c r="W1011" s="105"/>
      <c r="X1011" s="105"/>
      <c r="Y1011" s="105"/>
      <c r="Z1011" s="105"/>
      <c r="AA1011" s="105"/>
      <c r="AB1011" s="105"/>
      <c r="AC1011" s="105"/>
      <c r="AD1011" s="105"/>
      <c r="AE1011" s="105"/>
      <c r="AF1011" s="105"/>
      <c r="AG1011" s="105"/>
      <c r="AH1011" s="105"/>
      <c r="AI1011" s="100"/>
      <c r="AJ1011" s="110"/>
      <c r="AK1011" s="106"/>
      <c r="AL1011" s="105"/>
      <c r="AM1011" s="108"/>
      <c r="AN1011" s="109"/>
    </row>
    <row r="1012" spans="1:40" ht="15.75" customHeight="1">
      <c r="A1012" s="100"/>
      <c r="B1012" s="101"/>
      <c r="C1012" s="102"/>
      <c r="D1012" s="80"/>
      <c r="E1012" s="101"/>
      <c r="F1012" s="101"/>
      <c r="G1012" s="103"/>
      <c r="H1012" s="79"/>
      <c r="I1012" s="104"/>
      <c r="J1012" s="79"/>
      <c r="K1012" s="105"/>
      <c r="L1012" s="105"/>
      <c r="M1012" s="105"/>
      <c r="N1012" s="105"/>
      <c r="O1012" s="105"/>
      <c r="P1012" s="105"/>
      <c r="Q1012" s="105"/>
      <c r="R1012" s="105"/>
      <c r="S1012" s="105"/>
      <c r="T1012" s="105"/>
      <c r="U1012" s="105"/>
      <c r="V1012" s="105"/>
      <c r="W1012" s="105"/>
      <c r="X1012" s="105"/>
      <c r="Y1012" s="105"/>
      <c r="Z1012" s="105"/>
      <c r="AA1012" s="105"/>
      <c r="AB1012" s="105"/>
      <c r="AC1012" s="105"/>
      <c r="AD1012" s="105"/>
      <c r="AE1012" s="105"/>
      <c r="AF1012" s="105"/>
      <c r="AG1012" s="105"/>
      <c r="AH1012" s="105"/>
      <c r="AI1012" s="100"/>
      <c r="AJ1012" s="110"/>
      <c r="AK1012" s="106"/>
      <c r="AL1012" s="105"/>
      <c r="AM1012" s="108"/>
      <c r="AN1012" s="109"/>
    </row>
    <row r="1013" spans="1:40" ht="15.75" customHeight="1">
      <c r="A1013" s="100"/>
      <c r="B1013" s="101"/>
      <c r="C1013" s="102"/>
      <c r="D1013" s="80"/>
      <c r="E1013" s="101"/>
      <c r="F1013" s="101"/>
      <c r="G1013" s="103"/>
      <c r="H1013" s="79"/>
      <c r="I1013" s="104"/>
      <c r="J1013" s="79"/>
      <c r="K1013" s="105"/>
      <c r="L1013" s="105"/>
      <c r="M1013" s="105"/>
      <c r="N1013" s="105"/>
      <c r="O1013" s="105"/>
      <c r="P1013" s="105"/>
      <c r="Q1013" s="105"/>
      <c r="R1013" s="105"/>
      <c r="S1013" s="105"/>
      <c r="T1013" s="105"/>
      <c r="U1013" s="105"/>
      <c r="V1013" s="105"/>
      <c r="W1013" s="105"/>
      <c r="X1013" s="105"/>
      <c r="Y1013" s="105"/>
      <c r="Z1013" s="105"/>
      <c r="AA1013" s="105"/>
      <c r="AB1013" s="105"/>
      <c r="AC1013" s="105"/>
      <c r="AD1013" s="105"/>
      <c r="AE1013" s="105"/>
      <c r="AF1013" s="105"/>
      <c r="AG1013" s="105"/>
      <c r="AH1013" s="105"/>
      <c r="AI1013" s="100"/>
      <c r="AJ1013" s="110"/>
      <c r="AK1013" s="106"/>
      <c r="AL1013" s="105"/>
      <c r="AM1013" s="108"/>
      <c r="AN1013" s="109"/>
    </row>
    <row r="1014" spans="1:40" ht="15.75" customHeight="1">
      <c r="A1014" s="100"/>
      <c r="B1014" s="101"/>
      <c r="C1014" s="102"/>
      <c r="D1014" s="80"/>
      <c r="E1014" s="101"/>
      <c r="F1014" s="101"/>
      <c r="G1014" s="103"/>
      <c r="H1014" s="79"/>
      <c r="I1014" s="104"/>
      <c r="J1014" s="79"/>
      <c r="K1014" s="105"/>
      <c r="L1014" s="105"/>
      <c r="M1014" s="105"/>
      <c r="N1014" s="105"/>
      <c r="O1014" s="105"/>
      <c r="P1014" s="105"/>
      <c r="Q1014" s="105"/>
      <c r="R1014" s="105"/>
      <c r="S1014" s="105"/>
      <c r="T1014" s="105"/>
      <c r="U1014" s="105"/>
      <c r="V1014" s="105"/>
      <c r="W1014" s="105"/>
      <c r="X1014" s="105"/>
      <c r="Y1014" s="105"/>
      <c r="Z1014" s="105"/>
      <c r="AA1014" s="105"/>
      <c r="AB1014" s="105"/>
      <c r="AC1014" s="105"/>
      <c r="AD1014" s="105"/>
      <c r="AE1014" s="105"/>
      <c r="AF1014" s="105"/>
      <c r="AG1014" s="105"/>
      <c r="AH1014" s="105"/>
      <c r="AI1014" s="100"/>
      <c r="AJ1014" s="110"/>
      <c r="AK1014" s="106"/>
      <c r="AL1014" s="105"/>
      <c r="AM1014" s="108"/>
      <c r="AN1014" s="109"/>
    </row>
    <row r="1015" spans="1:40" ht="15.75" customHeight="1">
      <c r="A1015" s="100"/>
      <c r="B1015" s="101"/>
      <c r="C1015" s="102"/>
      <c r="D1015" s="80"/>
      <c r="E1015" s="101"/>
      <c r="F1015" s="101"/>
      <c r="G1015" s="103"/>
      <c r="H1015" s="79"/>
      <c r="I1015" s="104"/>
      <c r="J1015" s="79"/>
      <c r="K1015" s="105"/>
      <c r="L1015" s="105"/>
      <c r="M1015" s="105"/>
      <c r="N1015" s="105"/>
      <c r="O1015" s="105"/>
      <c r="P1015" s="105"/>
      <c r="Q1015" s="105"/>
      <c r="R1015" s="105"/>
      <c r="S1015" s="105"/>
      <c r="T1015" s="105"/>
      <c r="U1015" s="105"/>
      <c r="V1015" s="105"/>
      <c r="W1015" s="105"/>
      <c r="X1015" s="105"/>
      <c r="Y1015" s="105"/>
      <c r="Z1015" s="105"/>
      <c r="AA1015" s="105"/>
      <c r="AB1015" s="105"/>
      <c r="AC1015" s="105"/>
      <c r="AD1015" s="105"/>
      <c r="AE1015" s="105"/>
      <c r="AF1015" s="105"/>
      <c r="AG1015" s="105"/>
      <c r="AH1015" s="105"/>
      <c r="AI1015" s="100"/>
      <c r="AJ1015" s="110"/>
      <c r="AK1015" s="106"/>
      <c r="AL1015" s="105"/>
      <c r="AM1015" s="108"/>
      <c r="AN1015" s="109"/>
    </row>
    <row r="1016" spans="1:40" ht="15.75" customHeight="1">
      <c r="A1016" s="100"/>
      <c r="B1016" s="101"/>
      <c r="C1016" s="102"/>
      <c r="D1016" s="80"/>
      <c r="E1016" s="101"/>
      <c r="F1016" s="101"/>
      <c r="G1016" s="103"/>
      <c r="H1016" s="79"/>
      <c r="I1016" s="104"/>
      <c r="J1016" s="79"/>
      <c r="K1016" s="105"/>
      <c r="L1016" s="105"/>
      <c r="M1016" s="105"/>
      <c r="N1016" s="105"/>
      <c r="O1016" s="105"/>
      <c r="P1016" s="105"/>
      <c r="Q1016" s="105"/>
      <c r="R1016" s="105"/>
      <c r="S1016" s="105"/>
      <c r="T1016" s="105"/>
      <c r="U1016" s="105"/>
      <c r="V1016" s="105"/>
      <c r="W1016" s="105"/>
      <c r="X1016" s="105"/>
      <c r="Y1016" s="105"/>
      <c r="Z1016" s="105"/>
      <c r="AA1016" s="105"/>
      <c r="AB1016" s="105"/>
      <c r="AC1016" s="105"/>
      <c r="AD1016" s="105"/>
      <c r="AE1016" s="105"/>
      <c r="AF1016" s="105"/>
      <c r="AG1016" s="105"/>
      <c r="AH1016" s="105"/>
      <c r="AI1016" s="100"/>
      <c r="AJ1016" s="110"/>
      <c r="AK1016" s="106"/>
      <c r="AL1016" s="105"/>
      <c r="AM1016" s="108"/>
      <c r="AN1016" s="109"/>
    </row>
    <row r="1017" spans="1:40" ht="15.75" customHeight="1">
      <c r="A1017" s="100"/>
      <c r="B1017" s="101"/>
      <c r="C1017" s="102"/>
      <c r="D1017" s="80"/>
      <c r="E1017" s="101"/>
      <c r="F1017" s="101"/>
      <c r="G1017" s="103"/>
      <c r="H1017" s="79"/>
      <c r="I1017" s="104"/>
      <c r="J1017" s="79"/>
      <c r="K1017" s="105"/>
      <c r="L1017" s="105"/>
      <c r="M1017" s="105"/>
      <c r="N1017" s="105"/>
      <c r="O1017" s="105"/>
      <c r="P1017" s="105"/>
      <c r="Q1017" s="105"/>
      <c r="R1017" s="105"/>
      <c r="S1017" s="105"/>
      <c r="T1017" s="105"/>
      <c r="U1017" s="105"/>
      <c r="V1017" s="105"/>
      <c r="W1017" s="105"/>
      <c r="X1017" s="105"/>
      <c r="Y1017" s="105"/>
      <c r="Z1017" s="105"/>
      <c r="AA1017" s="105"/>
      <c r="AB1017" s="105"/>
      <c r="AC1017" s="105"/>
      <c r="AD1017" s="105"/>
      <c r="AE1017" s="105"/>
      <c r="AF1017" s="105"/>
      <c r="AG1017" s="105"/>
      <c r="AH1017" s="105"/>
      <c r="AI1017" s="100"/>
      <c r="AJ1017" s="110"/>
      <c r="AK1017" s="106"/>
      <c r="AL1017" s="105"/>
      <c r="AM1017" s="108"/>
      <c r="AN1017" s="109"/>
    </row>
    <row r="1018" spans="1:40" ht="15.75" customHeight="1">
      <c r="A1018" s="100"/>
      <c r="B1018" s="101"/>
      <c r="C1018" s="102"/>
      <c r="D1018" s="80"/>
      <c r="E1018" s="101"/>
      <c r="F1018" s="101"/>
      <c r="G1018" s="103"/>
      <c r="H1018" s="79"/>
      <c r="I1018" s="104"/>
      <c r="J1018" s="79"/>
      <c r="K1018" s="105"/>
      <c r="L1018" s="105"/>
      <c r="M1018" s="105"/>
      <c r="N1018" s="105"/>
      <c r="O1018" s="105"/>
      <c r="P1018" s="105"/>
      <c r="Q1018" s="105"/>
      <c r="R1018" s="105"/>
      <c r="S1018" s="105"/>
      <c r="T1018" s="105"/>
      <c r="U1018" s="105"/>
      <c r="V1018" s="105"/>
      <c r="W1018" s="105"/>
      <c r="X1018" s="105"/>
      <c r="Y1018" s="105"/>
      <c r="Z1018" s="105"/>
      <c r="AA1018" s="105"/>
      <c r="AB1018" s="105"/>
      <c r="AC1018" s="105"/>
      <c r="AD1018" s="105"/>
      <c r="AE1018" s="105"/>
      <c r="AF1018" s="105"/>
      <c r="AG1018" s="105"/>
      <c r="AH1018" s="105"/>
      <c r="AI1018" s="100"/>
      <c r="AJ1018" s="110"/>
      <c r="AK1018" s="106"/>
      <c r="AL1018" s="105"/>
      <c r="AM1018" s="108"/>
      <c r="AN1018" s="109"/>
    </row>
    <row r="1019" spans="1:40" ht="15.75" customHeight="1">
      <c r="A1019" s="100"/>
      <c r="B1019" s="101"/>
      <c r="C1019" s="102"/>
      <c r="D1019" s="80"/>
      <c r="E1019" s="101"/>
      <c r="F1019" s="101"/>
      <c r="G1019" s="103"/>
      <c r="H1019" s="79"/>
      <c r="I1019" s="104"/>
      <c r="J1019" s="79"/>
      <c r="K1019" s="105"/>
      <c r="L1019" s="105"/>
      <c r="M1019" s="105"/>
      <c r="N1019" s="105"/>
      <c r="O1019" s="105"/>
      <c r="P1019" s="105"/>
      <c r="Q1019" s="105"/>
      <c r="R1019" s="105"/>
      <c r="S1019" s="105"/>
      <c r="T1019" s="105"/>
      <c r="U1019" s="105"/>
      <c r="V1019" s="105"/>
      <c r="W1019" s="105"/>
      <c r="X1019" s="105"/>
      <c r="Y1019" s="105"/>
      <c r="Z1019" s="105"/>
      <c r="AA1019" s="105"/>
      <c r="AB1019" s="105"/>
      <c r="AC1019" s="105"/>
      <c r="AD1019" s="105"/>
      <c r="AE1019" s="105"/>
      <c r="AF1019" s="105"/>
      <c r="AG1019" s="105"/>
      <c r="AH1019" s="105"/>
      <c r="AI1019" s="100"/>
      <c r="AJ1019" s="110"/>
      <c r="AK1019" s="106"/>
      <c r="AL1019" s="105"/>
      <c r="AM1019" s="108"/>
      <c r="AN1019" s="109"/>
    </row>
    <row r="1020" spans="1:40" ht="15.75" customHeight="1">
      <c r="A1020" s="100"/>
      <c r="B1020" s="101"/>
      <c r="C1020" s="102"/>
      <c r="D1020" s="80"/>
      <c r="E1020" s="101"/>
      <c r="F1020" s="101"/>
      <c r="G1020" s="103"/>
      <c r="H1020" s="79"/>
      <c r="I1020" s="104"/>
      <c r="J1020" s="79"/>
      <c r="K1020" s="105"/>
      <c r="L1020" s="105"/>
      <c r="M1020" s="105"/>
      <c r="N1020" s="105"/>
      <c r="O1020" s="105"/>
      <c r="P1020" s="105"/>
      <c r="Q1020" s="105"/>
      <c r="R1020" s="105"/>
      <c r="S1020" s="105"/>
      <c r="T1020" s="105"/>
      <c r="U1020" s="105"/>
      <c r="V1020" s="105"/>
      <c r="W1020" s="105"/>
      <c r="X1020" s="105"/>
      <c r="Y1020" s="105"/>
      <c r="Z1020" s="105"/>
      <c r="AA1020" s="105"/>
      <c r="AB1020" s="105"/>
      <c r="AC1020" s="105"/>
      <c r="AD1020" s="105"/>
      <c r="AE1020" s="105"/>
      <c r="AF1020" s="105"/>
      <c r="AG1020" s="105"/>
      <c r="AH1020" s="105"/>
      <c r="AI1020" s="100"/>
      <c r="AJ1020" s="110"/>
      <c r="AK1020" s="106"/>
      <c r="AL1020" s="105"/>
      <c r="AM1020" s="108"/>
      <c r="AN1020" s="109"/>
    </row>
    <row r="1021" spans="1:40" ht="15.75" customHeight="1">
      <c r="A1021" s="100"/>
      <c r="B1021" s="101"/>
      <c r="C1021" s="102"/>
      <c r="D1021" s="80"/>
      <c r="E1021" s="101"/>
      <c r="F1021" s="101"/>
      <c r="G1021" s="103"/>
      <c r="H1021" s="79"/>
      <c r="I1021" s="104"/>
      <c r="J1021" s="79"/>
      <c r="K1021" s="105"/>
      <c r="L1021" s="105"/>
      <c r="M1021" s="105"/>
      <c r="N1021" s="105"/>
      <c r="O1021" s="105"/>
      <c r="P1021" s="105"/>
      <c r="Q1021" s="105"/>
      <c r="R1021" s="105"/>
      <c r="S1021" s="105"/>
      <c r="T1021" s="105"/>
      <c r="U1021" s="105"/>
      <c r="V1021" s="105"/>
      <c r="W1021" s="105"/>
      <c r="X1021" s="105"/>
      <c r="Y1021" s="105"/>
      <c r="Z1021" s="105"/>
      <c r="AA1021" s="105"/>
      <c r="AB1021" s="105"/>
      <c r="AC1021" s="105"/>
      <c r="AD1021" s="105"/>
      <c r="AE1021" s="105"/>
      <c r="AF1021" s="105"/>
      <c r="AG1021" s="105"/>
      <c r="AH1021" s="105"/>
      <c r="AI1021" s="100"/>
      <c r="AJ1021" s="110"/>
      <c r="AK1021" s="106"/>
      <c r="AL1021" s="105"/>
      <c r="AM1021" s="108"/>
      <c r="AN1021" s="109"/>
    </row>
  </sheetData>
  <mergeCells count="104">
    <mergeCell ref="AK9:AK30"/>
    <mergeCell ref="AK31:AK45"/>
    <mergeCell ref="AK46:AK50"/>
    <mergeCell ref="AG7:AH7"/>
    <mergeCell ref="A2:B5"/>
    <mergeCell ref="C2:AM3"/>
    <mergeCell ref="C4:AM5"/>
    <mergeCell ref="K6:AH6"/>
    <mergeCell ref="AI6:AI8"/>
    <mergeCell ref="AJ6:AJ8"/>
    <mergeCell ref="AK6:AK8"/>
    <mergeCell ref="AL6:AL8"/>
    <mergeCell ref="AM6:AN6"/>
    <mergeCell ref="AM7:AM8"/>
    <mergeCell ref="AN7:AN8"/>
    <mergeCell ref="O7:P7"/>
    <mergeCell ref="Q7:R7"/>
    <mergeCell ref="S7:T7"/>
    <mergeCell ref="U7:V7"/>
    <mergeCell ref="W7:X7"/>
    <mergeCell ref="Y7:Z7"/>
    <mergeCell ref="AA7:AB7"/>
    <mergeCell ref="AC7:AD7"/>
    <mergeCell ref="AE7:AF7"/>
    <mergeCell ref="AK97:AK103"/>
    <mergeCell ref="AK104:AK109"/>
    <mergeCell ref="AK111:AK116"/>
    <mergeCell ref="AK117:AK124"/>
    <mergeCell ref="AK52:AK56"/>
    <mergeCell ref="AK58:AK71"/>
    <mergeCell ref="AK73:AK76"/>
    <mergeCell ref="AK78:AK85"/>
    <mergeCell ref="AK86:AK89"/>
    <mergeCell ref="AK90:AK93"/>
    <mergeCell ref="AK94:AK96"/>
    <mergeCell ref="D86:D89"/>
    <mergeCell ref="E86:E89"/>
    <mergeCell ref="F86:F89"/>
    <mergeCell ref="D90:D93"/>
    <mergeCell ref="E90:E93"/>
    <mergeCell ref="F90:F93"/>
    <mergeCell ref="A46:A93"/>
    <mergeCell ref="A94:A110"/>
    <mergeCell ref="B97:B110"/>
    <mergeCell ref="C104:C109"/>
    <mergeCell ref="D104:D109"/>
    <mergeCell ref="E104:E109"/>
    <mergeCell ref="F104:F109"/>
    <mergeCell ref="D46:D50"/>
    <mergeCell ref="E46:E50"/>
    <mergeCell ref="F46:F50"/>
    <mergeCell ref="E52:E56"/>
    <mergeCell ref="F52:F56"/>
    <mergeCell ref="D78:D85"/>
    <mergeCell ref="E78:E85"/>
    <mergeCell ref="F78:F85"/>
    <mergeCell ref="D52:D56"/>
    <mergeCell ref="D58:D71"/>
    <mergeCell ref="E58:E71"/>
    <mergeCell ref="F58:F71"/>
    <mergeCell ref="D73:D76"/>
    <mergeCell ref="E73:E76"/>
    <mergeCell ref="F73:F76"/>
    <mergeCell ref="K7:L7"/>
    <mergeCell ref="M7:N7"/>
    <mergeCell ref="A9:A45"/>
    <mergeCell ref="B9:B45"/>
    <mergeCell ref="D9:D30"/>
    <mergeCell ref="E9:E30"/>
    <mergeCell ref="F9:F30"/>
    <mergeCell ref="F31:F45"/>
    <mergeCell ref="D31:D45"/>
    <mergeCell ref="E31:E45"/>
    <mergeCell ref="C117:C124"/>
    <mergeCell ref="D117:D124"/>
    <mergeCell ref="E117:E124"/>
    <mergeCell ref="F117:F124"/>
    <mergeCell ref="A111:A124"/>
    <mergeCell ref="B111:B116"/>
    <mergeCell ref="C111:C116"/>
    <mergeCell ref="D111:D116"/>
    <mergeCell ref="E111:E116"/>
    <mergeCell ref="F111:F116"/>
    <mergeCell ref="B117:B124"/>
    <mergeCell ref="E97:E103"/>
    <mergeCell ref="F97:F103"/>
    <mergeCell ref="B94:B96"/>
    <mergeCell ref="C94:C96"/>
    <mergeCell ref="D94:D96"/>
    <mergeCell ref="E94:E96"/>
    <mergeCell ref="F94:F96"/>
    <mergeCell ref="C97:C103"/>
    <mergeCell ref="D97:D103"/>
    <mergeCell ref="C58:C71"/>
    <mergeCell ref="C73:C76"/>
    <mergeCell ref="C9:C30"/>
    <mergeCell ref="C31:C45"/>
    <mergeCell ref="B46:B56"/>
    <mergeCell ref="C46:C50"/>
    <mergeCell ref="C52:C56"/>
    <mergeCell ref="B57:B93"/>
    <mergeCell ref="C90:C93"/>
    <mergeCell ref="C78:C85"/>
    <mergeCell ref="C86:C89"/>
  </mergeCells>
  <hyperlinks>
    <hyperlink ref="AL9" r:id="rId1" xr:uid="{00000000-0004-0000-0100-000000000000}"/>
    <hyperlink ref="AL10" r:id="rId2" xr:uid="{00000000-0004-0000-0100-000001000000}"/>
    <hyperlink ref="AL11" r:id="rId3" xr:uid="{00000000-0004-0000-0100-000002000000}"/>
    <hyperlink ref="AL12" r:id="rId4" xr:uid="{00000000-0004-0000-0100-000003000000}"/>
    <hyperlink ref="AL13" r:id="rId5" xr:uid="{00000000-0004-0000-0100-000004000000}"/>
    <hyperlink ref="AL14" r:id="rId6" xr:uid="{00000000-0004-0000-0100-000005000000}"/>
    <hyperlink ref="AL15" r:id="rId7" xr:uid="{00000000-0004-0000-0100-000006000000}"/>
    <hyperlink ref="AL16" r:id="rId8" xr:uid="{00000000-0004-0000-0100-000007000000}"/>
    <hyperlink ref="AL17" r:id="rId9" xr:uid="{00000000-0004-0000-0100-000008000000}"/>
    <hyperlink ref="AL18" r:id="rId10" xr:uid="{00000000-0004-0000-0100-000009000000}"/>
    <hyperlink ref="AL19" r:id="rId11" xr:uid="{00000000-0004-0000-0100-00000A000000}"/>
    <hyperlink ref="AL20" r:id="rId12" xr:uid="{00000000-0004-0000-0100-00000B000000}"/>
    <hyperlink ref="AL21" r:id="rId13" xr:uid="{00000000-0004-0000-0100-00000C000000}"/>
    <hyperlink ref="AL22" r:id="rId14" xr:uid="{00000000-0004-0000-0100-00000D000000}"/>
    <hyperlink ref="AL23" r:id="rId15" xr:uid="{00000000-0004-0000-0100-00000E000000}"/>
    <hyperlink ref="AL24" r:id="rId16" xr:uid="{00000000-0004-0000-0100-00000F000000}"/>
    <hyperlink ref="AL25" r:id="rId17" xr:uid="{00000000-0004-0000-0100-000010000000}"/>
    <hyperlink ref="AL26" r:id="rId18" xr:uid="{00000000-0004-0000-0100-000011000000}"/>
    <hyperlink ref="AL27" r:id="rId19" xr:uid="{00000000-0004-0000-0100-000012000000}"/>
    <hyperlink ref="AL28" r:id="rId20" xr:uid="{00000000-0004-0000-0100-000013000000}"/>
    <hyperlink ref="AL29" r:id="rId21" xr:uid="{00000000-0004-0000-0100-000014000000}"/>
    <hyperlink ref="AL30" r:id="rId22" xr:uid="{00000000-0004-0000-0100-000015000000}"/>
    <hyperlink ref="AL31" r:id="rId23" xr:uid="{00000000-0004-0000-0100-000016000000}"/>
    <hyperlink ref="AL32" r:id="rId24" xr:uid="{00000000-0004-0000-0100-000017000000}"/>
    <hyperlink ref="AL33" r:id="rId25" xr:uid="{00000000-0004-0000-0100-000018000000}"/>
    <hyperlink ref="AL34" r:id="rId26" xr:uid="{00000000-0004-0000-0100-000019000000}"/>
    <hyperlink ref="AL35" r:id="rId27" xr:uid="{00000000-0004-0000-0100-00001A000000}"/>
    <hyperlink ref="AL36" r:id="rId28" xr:uid="{00000000-0004-0000-0100-00001B000000}"/>
    <hyperlink ref="AL37" r:id="rId29" xr:uid="{00000000-0004-0000-0100-00001C000000}"/>
    <hyperlink ref="AL38" r:id="rId30" xr:uid="{00000000-0004-0000-0100-00001D000000}"/>
    <hyperlink ref="AL39" r:id="rId31" xr:uid="{00000000-0004-0000-0100-00001E000000}"/>
    <hyperlink ref="AL40" r:id="rId32" xr:uid="{00000000-0004-0000-0100-00001F000000}"/>
    <hyperlink ref="AL41" r:id="rId33" xr:uid="{00000000-0004-0000-0100-000020000000}"/>
    <hyperlink ref="AL42" r:id="rId34" xr:uid="{00000000-0004-0000-0100-000021000000}"/>
    <hyperlink ref="AL43" r:id="rId35" xr:uid="{00000000-0004-0000-0100-000022000000}"/>
    <hyperlink ref="AL44" r:id="rId36" xr:uid="{00000000-0004-0000-0100-000023000000}"/>
    <hyperlink ref="AL45" r:id="rId37" xr:uid="{00000000-0004-0000-0100-000024000000}"/>
    <hyperlink ref="AL46" r:id="rId38" xr:uid="{00000000-0004-0000-0100-000025000000}"/>
    <hyperlink ref="AL47" r:id="rId39" xr:uid="{00000000-0004-0000-0100-000026000000}"/>
    <hyperlink ref="AL48" r:id="rId40" xr:uid="{00000000-0004-0000-0100-000027000000}"/>
    <hyperlink ref="AL49" r:id="rId41" xr:uid="{00000000-0004-0000-0100-000028000000}"/>
    <hyperlink ref="AL50" r:id="rId42" xr:uid="{00000000-0004-0000-0100-000029000000}"/>
    <hyperlink ref="AL51" r:id="rId43" xr:uid="{00000000-0004-0000-0100-00002A000000}"/>
    <hyperlink ref="AL52" r:id="rId44" xr:uid="{00000000-0004-0000-0100-00002B000000}"/>
    <hyperlink ref="AL53" r:id="rId45" xr:uid="{00000000-0004-0000-0100-00002D000000}"/>
    <hyperlink ref="AL54" r:id="rId46" xr:uid="{00000000-0004-0000-0100-00002E000000}"/>
    <hyperlink ref="AL55" r:id="rId47" xr:uid="{00000000-0004-0000-0100-00002F000000}"/>
    <hyperlink ref="AL56" r:id="rId48" xr:uid="{00000000-0004-0000-0100-000031000000}"/>
    <hyperlink ref="AL57" r:id="rId49" xr:uid="{00000000-0004-0000-0100-000032000000}"/>
    <hyperlink ref="AL58" r:id="rId50" xr:uid="{00000000-0004-0000-0100-000033000000}"/>
    <hyperlink ref="AL59" r:id="rId51" xr:uid="{00000000-0004-0000-0100-000034000000}"/>
    <hyperlink ref="AL60" r:id="rId52" xr:uid="{00000000-0004-0000-0100-000035000000}"/>
    <hyperlink ref="AL61" r:id="rId53" xr:uid="{00000000-0004-0000-0100-000036000000}"/>
    <hyperlink ref="AL62" r:id="rId54" xr:uid="{00000000-0004-0000-0100-000037000000}"/>
    <hyperlink ref="AL63" r:id="rId55" xr:uid="{00000000-0004-0000-0100-000038000000}"/>
    <hyperlink ref="AL64" r:id="rId56" xr:uid="{00000000-0004-0000-0100-000039000000}"/>
    <hyperlink ref="AL65" r:id="rId57" xr:uid="{00000000-0004-0000-0100-00003A000000}"/>
    <hyperlink ref="AL66" r:id="rId58" xr:uid="{00000000-0004-0000-0100-00003B000000}"/>
    <hyperlink ref="AL67" r:id="rId59" xr:uid="{00000000-0004-0000-0100-00003C000000}"/>
    <hyperlink ref="AL68" r:id="rId60" xr:uid="{00000000-0004-0000-0100-00003D000000}"/>
    <hyperlink ref="AL69" r:id="rId61" xr:uid="{00000000-0004-0000-0100-00003E000000}"/>
    <hyperlink ref="AL70" r:id="rId62" xr:uid="{00000000-0004-0000-0100-00003F000000}"/>
    <hyperlink ref="AL71" r:id="rId63" xr:uid="{00000000-0004-0000-0100-000040000000}"/>
    <hyperlink ref="AL72" r:id="rId64" xr:uid="{00000000-0004-0000-0100-000041000000}"/>
    <hyperlink ref="AL73" r:id="rId65" xr:uid="{00000000-0004-0000-0100-000042000000}"/>
    <hyperlink ref="AL74" r:id="rId66" xr:uid="{00000000-0004-0000-0100-000043000000}"/>
    <hyperlink ref="AL75" r:id="rId67" xr:uid="{00000000-0004-0000-0100-000044000000}"/>
    <hyperlink ref="AL76" r:id="rId68" xr:uid="{00000000-0004-0000-0100-000045000000}"/>
    <hyperlink ref="AL78" r:id="rId69" xr:uid="{00000000-0004-0000-0100-000047000000}"/>
    <hyperlink ref="AL79" r:id="rId70" xr:uid="{00000000-0004-0000-0100-000048000000}"/>
    <hyperlink ref="AL80" r:id="rId71" xr:uid="{00000000-0004-0000-0100-000049000000}"/>
    <hyperlink ref="AL81" r:id="rId72" xr:uid="{00000000-0004-0000-0100-00004A000000}"/>
    <hyperlink ref="AL82" r:id="rId73" xr:uid="{00000000-0004-0000-0100-00004B000000}"/>
    <hyperlink ref="AL83" r:id="rId74" xr:uid="{00000000-0004-0000-0100-00004C000000}"/>
    <hyperlink ref="AL84" r:id="rId75" xr:uid="{00000000-0004-0000-0100-00004D000000}"/>
    <hyperlink ref="AL85" r:id="rId76" xr:uid="{00000000-0004-0000-0100-00004E000000}"/>
    <hyperlink ref="AL86" r:id="rId77" xr:uid="{00000000-0004-0000-0100-00004F000000}"/>
    <hyperlink ref="AL87" r:id="rId78" xr:uid="{00000000-0004-0000-0100-000050000000}"/>
    <hyperlink ref="AL88" r:id="rId79" xr:uid="{00000000-0004-0000-0100-000051000000}"/>
    <hyperlink ref="AL89" r:id="rId80" xr:uid="{00000000-0004-0000-0100-000052000000}"/>
    <hyperlink ref="AL90" r:id="rId81" xr:uid="{00000000-0004-0000-0100-000053000000}"/>
    <hyperlink ref="AL91" r:id="rId82" xr:uid="{00000000-0004-0000-0100-000054000000}"/>
    <hyperlink ref="AL92" r:id="rId83" xr:uid="{00000000-0004-0000-0100-000055000000}"/>
    <hyperlink ref="AL93" r:id="rId84" xr:uid="{00000000-0004-0000-0100-000056000000}"/>
    <hyperlink ref="AL94" r:id="rId85" xr:uid="{00000000-0004-0000-0100-000057000000}"/>
    <hyperlink ref="AL95" r:id="rId86" xr:uid="{00000000-0004-0000-0100-000058000000}"/>
    <hyperlink ref="AL96" r:id="rId87" xr:uid="{00000000-0004-0000-0100-000059000000}"/>
    <hyperlink ref="AL97" r:id="rId88" xr:uid="{00000000-0004-0000-0100-00005A000000}"/>
    <hyperlink ref="AL98" r:id="rId89" xr:uid="{00000000-0004-0000-0100-00005B000000}"/>
    <hyperlink ref="AL99" r:id="rId90" xr:uid="{00000000-0004-0000-0100-00005C000000}"/>
    <hyperlink ref="AL100" r:id="rId91" xr:uid="{00000000-0004-0000-0100-00005D000000}"/>
    <hyperlink ref="AL101" r:id="rId92" xr:uid="{00000000-0004-0000-0100-00005E000000}"/>
    <hyperlink ref="AL102" r:id="rId93" xr:uid="{00000000-0004-0000-0100-00005F000000}"/>
    <hyperlink ref="AL103" r:id="rId94" xr:uid="{00000000-0004-0000-0100-000060000000}"/>
    <hyperlink ref="AL104" r:id="rId95" xr:uid="{00000000-0004-0000-0100-000061000000}"/>
    <hyperlink ref="AL105" r:id="rId96" xr:uid="{00000000-0004-0000-0100-000062000000}"/>
    <hyperlink ref="AL106" r:id="rId97" xr:uid="{00000000-0004-0000-0100-000063000000}"/>
    <hyperlink ref="AL107" r:id="rId98" xr:uid="{00000000-0004-0000-0100-000064000000}"/>
    <hyperlink ref="AL108" r:id="rId99" xr:uid="{00000000-0004-0000-0100-000065000000}"/>
    <hyperlink ref="AL109" r:id="rId100" xr:uid="{00000000-0004-0000-0100-000066000000}"/>
    <hyperlink ref="AL111" r:id="rId101" xr:uid="{00000000-0004-0000-0100-000067000000}"/>
    <hyperlink ref="AL112" r:id="rId102" xr:uid="{00000000-0004-0000-0100-000068000000}"/>
    <hyperlink ref="AL113" r:id="rId103" xr:uid="{00000000-0004-0000-0100-000069000000}"/>
    <hyperlink ref="AL114" r:id="rId104" xr:uid="{00000000-0004-0000-0100-00006A000000}"/>
    <hyperlink ref="AL115" r:id="rId105" xr:uid="{00000000-0004-0000-0100-00006B000000}"/>
    <hyperlink ref="AL116" r:id="rId106" xr:uid="{00000000-0004-0000-0100-00006C000000}"/>
    <hyperlink ref="AL117" r:id="rId107" xr:uid="{00000000-0004-0000-0100-00006D000000}"/>
    <hyperlink ref="AL118" r:id="rId108" xr:uid="{00000000-0004-0000-0100-00006E000000}"/>
    <hyperlink ref="AL119" r:id="rId109" xr:uid="{00000000-0004-0000-0100-00006F000000}"/>
    <hyperlink ref="AL120" r:id="rId110" xr:uid="{00000000-0004-0000-0100-000070000000}"/>
    <hyperlink ref="AL121" r:id="rId111" xr:uid="{00000000-0004-0000-0100-000071000000}"/>
    <hyperlink ref="AL122" r:id="rId112" xr:uid="{00000000-0004-0000-0100-000072000000}"/>
    <hyperlink ref="AL123" r:id="rId113" xr:uid="{00000000-0004-0000-0100-000073000000}"/>
    <hyperlink ref="AL124" r:id="rId114" xr:uid="{00000000-0004-0000-0100-000074000000}"/>
  </hyperlinks>
  <pageMargins left="0.7" right="0.28000000000000003" top="0.75" bottom="0.75" header="0" footer="0"/>
  <pageSetup paperSize="9" fitToHeight="0" orientation="landscape"/>
  <drawing r:id="rId115"/>
  <legacyDrawing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998"/>
  <sheetViews>
    <sheetView workbookViewId="0"/>
  </sheetViews>
  <sheetFormatPr baseColWidth="10" defaultColWidth="14.42578125" defaultRowHeight="15" customHeight="1"/>
  <cols>
    <col min="1" max="1" width="12.42578125" customWidth="1"/>
    <col min="2" max="3" width="10.7109375" customWidth="1"/>
    <col min="4" max="4" width="11.85546875" customWidth="1"/>
    <col min="5" max="26" width="10.7109375" customWidth="1"/>
  </cols>
  <sheetData>
    <row r="1" spans="1:12" ht="15.75" customHeight="1">
      <c r="A1" s="238"/>
      <c r="B1" s="239" t="s">
        <v>0</v>
      </c>
      <c r="C1" s="214"/>
      <c r="D1" s="214"/>
      <c r="E1" s="214"/>
      <c r="F1" s="214"/>
      <c r="G1" s="214"/>
      <c r="H1" s="214"/>
      <c r="I1" s="214"/>
      <c r="J1" s="173"/>
      <c r="K1" s="240" t="s">
        <v>1</v>
      </c>
      <c r="L1" s="179"/>
    </row>
    <row r="2" spans="1:12" ht="15.75" customHeight="1">
      <c r="A2" s="170"/>
      <c r="B2" s="174"/>
      <c r="C2" s="212"/>
      <c r="D2" s="212"/>
      <c r="E2" s="212"/>
      <c r="F2" s="212"/>
      <c r="G2" s="212"/>
      <c r="H2" s="212"/>
      <c r="I2" s="212"/>
      <c r="J2" s="175"/>
      <c r="K2" s="240" t="s">
        <v>2</v>
      </c>
      <c r="L2" s="179"/>
    </row>
    <row r="3" spans="1:12" ht="15.75" customHeight="1">
      <c r="A3" s="170"/>
      <c r="B3" s="239" t="s">
        <v>3</v>
      </c>
      <c r="C3" s="214"/>
      <c r="D3" s="214"/>
      <c r="E3" s="214"/>
      <c r="F3" s="214"/>
      <c r="G3" s="214"/>
      <c r="H3" s="214"/>
      <c r="I3" s="214"/>
      <c r="J3" s="173"/>
      <c r="K3" s="240" t="s">
        <v>4</v>
      </c>
      <c r="L3" s="179"/>
    </row>
    <row r="4" spans="1:12">
      <c r="A4" s="171"/>
      <c r="B4" s="174"/>
      <c r="C4" s="212"/>
      <c r="D4" s="212"/>
      <c r="E4" s="212"/>
      <c r="F4" s="212"/>
      <c r="G4" s="212"/>
      <c r="H4" s="212"/>
      <c r="I4" s="212"/>
      <c r="J4" s="175"/>
      <c r="K4" s="240" t="s">
        <v>533</v>
      </c>
      <c r="L4" s="179"/>
    </row>
    <row r="5" spans="1:12">
      <c r="A5" s="111"/>
    </row>
    <row r="6" spans="1:12">
      <c r="A6" s="233" t="s">
        <v>534</v>
      </c>
      <c r="B6" s="185"/>
      <c r="C6" s="185"/>
      <c r="D6" s="185"/>
      <c r="E6" s="185"/>
      <c r="F6" s="179"/>
      <c r="G6" s="233" t="s">
        <v>535</v>
      </c>
      <c r="H6" s="185"/>
      <c r="I6" s="185"/>
      <c r="J6" s="185"/>
      <c r="K6" s="185"/>
      <c r="L6" s="179"/>
    </row>
    <row r="7" spans="1:12">
      <c r="A7" s="241"/>
      <c r="B7" s="214"/>
      <c r="C7" s="214"/>
      <c r="D7" s="214"/>
      <c r="E7" s="214"/>
      <c r="F7" s="173"/>
      <c r="G7" s="241"/>
      <c r="H7" s="214"/>
      <c r="I7" s="214"/>
      <c r="J7" s="214"/>
      <c r="K7" s="214"/>
      <c r="L7" s="173"/>
    </row>
    <row r="8" spans="1:12">
      <c r="A8" s="196"/>
      <c r="B8" s="177"/>
      <c r="C8" s="177"/>
      <c r="D8" s="177"/>
      <c r="E8" s="177"/>
      <c r="F8" s="207"/>
      <c r="G8" s="196"/>
      <c r="H8" s="177"/>
      <c r="I8" s="177"/>
      <c r="J8" s="177"/>
      <c r="K8" s="177"/>
      <c r="L8" s="207"/>
    </row>
    <row r="9" spans="1:12">
      <c r="A9" s="196"/>
      <c r="B9" s="177"/>
      <c r="C9" s="177"/>
      <c r="D9" s="177"/>
      <c r="E9" s="177"/>
      <c r="F9" s="207"/>
      <c r="G9" s="196"/>
      <c r="H9" s="177"/>
      <c r="I9" s="177"/>
      <c r="J9" s="177"/>
      <c r="K9" s="177"/>
      <c r="L9" s="207"/>
    </row>
    <row r="10" spans="1:12">
      <c r="A10" s="196"/>
      <c r="B10" s="177"/>
      <c r="C10" s="177"/>
      <c r="D10" s="177"/>
      <c r="E10" s="177"/>
      <c r="F10" s="207"/>
      <c r="G10" s="196"/>
      <c r="H10" s="177"/>
      <c r="I10" s="177"/>
      <c r="J10" s="177"/>
      <c r="K10" s="177"/>
      <c r="L10" s="207"/>
    </row>
    <row r="11" spans="1:12">
      <c r="A11" s="196"/>
      <c r="B11" s="177"/>
      <c r="C11" s="177"/>
      <c r="D11" s="177"/>
      <c r="E11" s="177"/>
      <c r="F11" s="207"/>
      <c r="G11" s="196"/>
      <c r="H11" s="177"/>
      <c r="I11" s="177"/>
      <c r="J11" s="177"/>
      <c r="K11" s="177"/>
      <c r="L11" s="207"/>
    </row>
    <row r="12" spans="1:12">
      <c r="A12" s="196"/>
      <c r="B12" s="177"/>
      <c r="C12" s="177"/>
      <c r="D12" s="177"/>
      <c r="E12" s="177"/>
      <c r="F12" s="207"/>
      <c r="G12" s="196"/>
      <c r="H12" s="177"/>
      <c r="I12" s="177"/>
      <c r="J12" s="177"/>
      <c r="K12" s="177"/>
      <c r="L12" s="207"/>
    </row>
    <row r="13" spans="1:12">
      <c r="A13" s="196"/>
      <c r="B13" s="177"/>
      <c r="C13" s="177"/>
      <c r="D13" s="177"/>
      <c r="E13" s="177"/>
      <c r="F13" s="207"/>
      <c r="G13" s="196"/>
      <c r="H13" s="177"/>
      <c r="I13" s="177"/>
      <c r="J13" s="177"/>
      <c r="K13" s="177"/>
      <c r="L13" s="207"/>
    </row>
    <row r="14" spans="1:12">
      <c r="A14" s="196"/>
      <c r="B14" s="177"/>
      <c r="C14" s="177"/>
      <c r="D14" s="177"/>
      <c r="E14" s="177"/>
      <c r="F14" s="207"/>
      <c r="G14" s="196"/>
      <c r="H14" s="177"/>
      <c r="I14" s="177"/>
      <c r="J14" s="177"/>
      <c r="K14" s="177"/>
      <c r="L14" s="207"/>
    </row>
    <row r="15" spans="1:12">
      <c r="A15" s="196"/>
      <c r="B15" s="177"/>
      <c r="C15" s="177"/>
      <c r="D15" s="177"/>
      <c r="E15" s="177"/>
      <c r="F15" s="207"/>
      <c r="G15" s="196"/>
      <c r="H15" s="177"/>
      <c r="I15" s="177"/>
      <c r="J15" s="177"/>
      <c r="K15" s="177"/>
      <c r="L15" s="207"/>
    </row>
    <row r="16" spans="1:12">
      <c r="A16" s="196"/>
      <c r="B16" s="177"/>
      <c r="C16" s="177"/>
      <c r="D16" s="177"/>
      <c r="E16" s="177"/>
      <c r="F16" s="207"/>
      <c r="G16" s="196"/>
      <c r="H16" s="177"/>
      <c r="I16" s="177"/>
      <c r="J16" s="177"/>
      <c r="K16" s="177"/>
      <c r="L16" s="207"/>
    </row>
    <row r="17" spans="1:13">
      <c r="A17" s="196"/>
      <c r="B17" s="177"/>
      <c r="C17" s="177"/>
      <c r="D17" s="177"/>
      <c r="E17" s="177"/>
      <c r="F17" s="207"/>
      <c r="G17" s="196"/>
      <c r="H17" s="177"/>
      <c r="I17" s="177"/>
      <c r="J17" s="177"/>
      <c r="K17" s="177"/>
      <c r="L17" s="207"/>
    </row>
    <row r="18" spans="1:13">
      <c r="A18" s="196"/>
      <c r="B18" s="177"/>
      <c r="C18" s="177"/>
      <c r="D18" s="177"/>
      <c r="E18" s="177"/>
      <c r="F18" s="207"/>
      <c r="G18" s="196"/>
      <c r="H18" s="177"/>
      <c r="I18" s="177"/>
      <c r="J18" s="177"/>
      <c r="K18" s="177"/>
      <c r="L18" s="207"/>
    </row>
    <row r="19" spans="1:13">
      <c r="A19" s="196"/>
      <c r="B19" s="177"/>
      <c r="C19" s="177"/>
      <c r="D19" s="177"/>
      <c r="E19" s="177"/>
      <c r="F19" s="207"/>
      <c r="G19" s="196"/>
      <c r="H19" s="177"/>
      <c r="I19" s="177"/>
      <c r="J19" s="177"/>
      <c r="K19" s="177"/>
      <c r="L19" s="207"/>
    </row>
    <row r="20" spans="1:13">
      <c r="A20" s="196"/>
      <c r="B20" s="177"/>
      <c r="C20" s="177"/>
      <c r="D20" s="177"/>
      <c r="E20" s="177"/>
      <c r="F20" s="207"/>
      <c r="G20" s="196"/>
      <c r="H20" s="177"/>
      <c r="I20" s="177"/>
      <c r="J20" s="177"/>
      <c r="K20" s="177"/>
      <c r="L20" s="207"/>
    </row>
    <row r="21" spans="1:13" ht="15.75" customHeight="1">
      <c r="A21" s="196"/>
      <c r="B21" s="177"/>
      <c r="C21" s="177"/>
      <c r="D21" s="177"/>
      <c r="E21" s="177"/>
      <c r="F21" s="207"/>
      <c r="G21" s="196"/>
      <c r="H21" s="177"/>
      <c r="I21" s="177"/>
      <c r="J21" s="177"/>
      <c r="K21" s="177"/>
      <c r="L21" s="207"/>
    </row>
    <row r="22" spans="1:13" ht="15.75" customHeight="1">
      <c r="A22" s="196"/>
      <c r="B22" s="177"/>
      <c r="C22" s="177"/>
      <c r="D22" s="177"/>
      <c r="E22" s="177"/>
      <c r="F22" s="207"/>
      <c r="G22" s="196"/>
      <c r="H22" s="177"/>
      <c r="I22" s="177"/>
      <c r="J22" s="177"/>
      <c r="K22" s="177"/>
      <c r="L22" s="207"/>
    </row>
    <row r="23" spans="1:13" ht="15.75" customHeight="1">
      <c r="A23" s="174"/>
      <c r="B23" s="212"/>
      <c r="C23" s="212"/>
      <c r="D23" s="212"/>
      <c r="E23" s="212"/>
      <c r="F23" s="175"/>
      <c r="G23" s="174"/>
      <c r="H23" s="212"/>
      <c r="I23" s="212"/>
      <c r="J23" s="212"/>
      <c r="K23" s="212"/>
      <c r="L23" s="175"/>
    </row>
    <row r="24" spans="1:13" ht="15.75" customHeight="1">
      <c r="A24" s="111"/>
    </row>
    <row r="25" spans="1:13" ht="15.75" customHeight="1">
      <c r="A25" s="111"/>
    </row>
    <row r="26" spans="1:13" ht="15.75" customHeight="1">
      <c r="A26" s="234" t="s">
        <v>64</v>
      </c>
      <c r="B26" s="185"/>
      <c r="C26" s="185"/>
      <c r="D26" s="185"/>
      <c r="E26" s="185"/>
      <c r="F26" s="185"/>
      <c r="G26" s="185"/>
      <c r="H26" s="185"/>
      <c r="I26" s="185"/>
      <c r="J26" s="185"/>
      <c r="K26" s="185"/>
      <c r="L26" s="179"/>
      <c r="M26" s="112"/>
    </row>
    <row r="27" spans="1:13" ht="15.75" customHeight="1">
      <c r="A27" s="242" t="s">
        <v>536</v>
      </c>
      <c r="B27" s="185"/>
      <c r="C27" s="185"/>
      <c r="D27" s="185"/>
      <c r="E27" s="185"/>
      <c r="F27" s="185"/>
      <c r="G27" s="185"/>
      <c r="H27" s="185"/>
      <c r="I27" s="185"/>
      <c r="J27" s="179"/>
      <c r="K27" s="243" t="s">
        <v>537</v>
      </c>
      <c r="L27" s="179"/>
    </row>
    <row r="28" spans="1:13" ht="15.75" customHeight="1">
      <c r="A28" s="232" t="s">
        <v>538</v>
      </c>
      <c r="B28" s="185"/>
      <c r="C28" s="185"/>
      <c r="D28" s="185"/>
      <c r="E28" s="185"/>
      <c r="F28" s="185"/>
      <c r="G28" s="185"/>
      <c r="H28" s="185"/>
      <c r="I28" s="185"/>
      <c r="J28" s="179"/>
      <c r="K28" s="233"/>
      <c r="L28" s="179"/>
    </row>
    <row r="29" spans="1:13" ht="15.75" customHeight="1">
      <c r="A29" s="232" t="s">
        <v>539</v>
      </c>
      <c r="B29" s="185"/>
      <c r="C29" s="185"/>
      <c r="D29" s="185"/>
      <c r="E29" s="185"/>
      <c r="F29" s="185"/>
      <c r="G29" s="185"/>
      <c r="H29" s="185"/>
      <c r="I29" s="185"/>
      <c r="J29" s="179"/>
      <c r="K29" s="233"/>
      <c r="L29" s="179"/>
    </row>
    <row r="30" spans="1:13" ht="15.75" customHeight="1">
      <c r="A30" s="232" t="s">
        <v>540</v>
      </c>
      <c r="B30" s="185"/>
      <c r="C30" s="185"/>
      <c r="D30" s="185"/>
      <c r="E30" s="185"/>
      <c r="F30" s="185"/>
      <c r="G30" s="185"/>
      <c r="H30" s="185"/>
      <c r="I30" s="185"/>
      <c r="J30" s="179"/>
      <c r="K30" s="233"/>
      <c r="L30" s="179"/>
    </row>
    <row r="31" spans="1:13" ht="15.75" customHeight="1">
      <c r="A31" s="232" t="s">
        <v>541</v>
      </c>
      <c r="B31" s="185"/>
      <c r="C31" s="185"/>
      <c r="D31" s="185"/>
      <c r="E31" s="185"/>
      <c r="F31" s="185"/>
      <c r="G31" s="185"/>
      <c r="H31" s="185"/>
      <c r="I31" s="185"/>
      <c r="J31" s="179"/>
      <c r="K31" s="233"/>
      <c r="L31" s="179"/>
    </row>
    <row r="32" spans="1:13" ht="15.75" customHeight="1">
      <c r="A32" s="232" t="s">
        <v>542</v>
      </c>
      <c r="B32" s="185"/>
      <c r="C32" s="185"/>
      <c r="D32" s="185"/>
      <c r="E32" s="185"/>
      <c r="F32" s="185"/>
      <c r="G32" s="185"/>
      <c r="H32" s="185"/>
      <c r="I32" s="185"/>
      <c r="J32" s="179"/>
      <c r="K32" s="233"/>
      <c r="L32" s="179"/>
    </row>
    <row r="33" spans="1:12" ht="15.75" customHeight="1">
      <c r="A33" s="232" t="s">
        <v>543</v>
      </c>
      <c r="B33" s="185"/>
      <c r="C33" s="185"/>
      <c r="D33" s="185"/>
      <c r="E33" s="185"/>
      <c r="F33" s="185"/>
      <c r="G33" s="185"/>
      <c r="H33" s="185"/>
      <c r="I33" s="185"/>
      <c r="J33" s="179"/>
      <c r="K33" s="233"/>
      <c r="L33" s="179"/>
    </row>
    <row r="34" spans="1:12" ht="15.75" customHeight="1">
      <c r="A34" s="232" t="s">
        <v>544</v>
      </c>
      <c r="B34" s="185"/>
      <c r="C34" s="185"/>
      <c r="D34" s="185"/>
      <c r="E34" s="185"/>
      <c r="F34" s="185"/>
      <c r="G34" s="185"/>
      <c r="H34" s="185"/>
      <c r="I34" s="185"/>
      <c r="J34" s="179"/>
      <c r="K34" s="233"/>
      <c r="L34" s="179"/>
    </row>
    <row r="35" spans="1:12" ht="15.75" customHeight="1">
      <c r="A35" s="232" t="s">
        <v>545</v>
      </c>
      <c r="B35" s="185"/>
      <c r="C35" s="185"/>
      <c r="D35" s="185"/>
      <c r="E35" s="185"/>
      <c r="F35" s="185"/>
      <c r="G35" s="185"/>
      <c r="H35" s="185"/>
      <c r="I35" s="185"/>
      <c r="J35" s="179"/>
      <c r="K35" s="233"/>
      <c r="L35" s="179"/>
    </row>
    <row r="36" spans="1:12" ht="15.75" customHeight="1">
      <c r="A36" s="232" t="s">
        <v>546</v>
      </c>
      <c r="B36" s="185"/>
      <c r="C36" s="185"/>
      <c r="D36" s="185"/>
      <c r="E36" s="185"/>
      <c r="F36" s="185"/>
      <c r="G36" s="185"/>
      <c r="H36" s="185"/>
      <c r="I36" s="185"/>
      <c r="J36" s="179"/>
      <c r="K36" s="233"/>
      <c r="L36" s="179"/>
    </row>
    <row r="37" spans="1:12" ht="15.75" customHeight="1">
      <c r="A37" s="232" t="s">
        <v>547</v>
      </c>
      <c r="B37" s="185"/>
      <c r="C37" s="185"/>
      <c r="D37" s="185"/>
      <c r="E37" s="185"/>
      <c r="F37" s="185"/>
      <c r="G37" s="185"/>
      <c r="H37" s="185"/>
      <c r="I37" s="185"/>
      <c r="J37" s="179"/>
      <c r="K37" s="233"/>
      <c r="L37" s="179"/>
    </row>
    <row r="38" spans="1:12" ht="15.75" customHeight="1">
      <c r="A38" s="232" t="s">
        <v>548</v>
      </c>
      <c r="B38" s="185"/>
      <c r="C38" s="185"/>
      <c r="D38" s="185"/>
      <c r="E38" s="185"/>
      <c r="F38" s="185"/>
      <c r="G38" s="185"/>
      <c r="H38" s="185"/>
      <c r="I38" s="185"/>
      <c r="J38" s="179"/>
      <c r="K38" s="233"/>
      <c r="L38" s="179"/>
    </row>
    <row r="39" spans="1:12" ht="15.75" customHeight="1">
      <c r="A39" s="232" t="s">
        <v>549</v>
      </c>
      <c r="B39" s="185"/>
      <c r="C39" s="185"/>
      <c r="D39" s="185"/>
      <c r="E39" s="185"/>
      <c r="F39" s="185"/>
      <c r="G39" s="185"/>
      <c r="H39" s="185"/>
      <c r="I39" s="185"/>
      <c r="J39" s="179"/>
      <c r="K39" s="233"/>
      <c r="L39" s="179"/>
    </row>
    <row r="40" spans="1:12" ht="15.75" customHeight="1">
      <c r="A40" s="232" t="s">
        <v>550</v>
      </c>
      <c r="B40" s="185"/>
      <c r="C40" s="185"/>
      <c r="D40" s="185"/>
      <c r="E40" s="185"/>
      <c r="F40" s="185"/>
      <c r="G40" s="185"/>
      <c r="H40" s="185"/>
      <c r="I40" s="185"/>
      <c r="J40" s="179"/>
      <c r="K40" s="233"/>
      <c r="L40" s="179"/>
    </row>
    <row r="41" spans="1:12" ht="15.75" customHeight="1">
      <c r="A41" s="232" t="s">
        <v>551</v>
      </c>
      <c r="B41" s="185"/>
      <c r="C41" s="185"/>
      <c r="D41" s="185"/>
      <c r="E41" s="185"/>
      <c r="F41" s="185"/>
      <c r="G41" s="185"/>
      <c r="H41" s="185"/>
      <c r="I41" s="185"/>
      <c r="J41" s="179"/>
      <c r="K41" s="233"/>
      <c r="L41" s="179"/>
    </row>
    <row r="42" spans="1:12" ht="15.75" customHeight="1">
      <c r="A42" s="232" t="s">
        <v>552</v>
      </c>
      <c r="B42" s="185"/>
      <c r="C42" s="185"/>
      <c r="D42" s="185"/>
      <c r="E42" s="185"/>
      <c r="F42" s="185"/>
      <c r="G42" s="185"/>
      <c r="H42" s="185"/>
      <c r="I42" s="185"/>
      <c r="J42" s="179"/>
      <c r="K42" s="233"/>
      <c r="L42" s="179"/>
    </row>
    <row r="43" spans="1:12" ht="15.75" customHeight="1">
      <c r="A43" s="232" t="s">
        <v>553</v>
      </c>
      <c r="B43" s="185"/>
      <c r="C43" s="185"/>
      <c r="D43" s="185"/>
      <c r="E43" s="185"/>
      <c r="F43" s="185"/>
      <c r="G43" s="185"/>
      <c r="H43" s="185"/>
      <c r="I43" s="185"/>
      <c r="J43" s="179"/>
      <c r="K43" s="233"/>
      <c r="L43" s="179"/>
    </row>
    <row r="44" spans="1:12" ht="15.75" customHeight="1">
      <c r="A44" s="232" t="s">
        <v>554</v>
      </c>
      <c r="B44" s="185"/>
      <c r="C44" s="185"/>
      <c r="D44" s="185"/>
      <c r="E44" s="185"/>
      <c r="F44" s="185"/>
      <c r="G44" s="185"/>
      <c r="H44" s="185"/>
      <c r="I44" s="185"/>
      <c r="J44" s="179"/>
      <c r="K44" s="233"/>
      <c r="L44" s="179"/>
    </row>
    <row r="45" spans="1:12" ht="15.75" customHeight="1">
      <c r="A45" s="232" t="s">
        <v>555</v>
      </c>
      <c r="B45" s="185"/>
      <c r="C45" s="185"/>
      <c r="D45" s="185"/>
      <c r="E45" s="185"/>
      <c r="F45" s="185"/>
      <c r="G45" s="185"/>
      <c r="H45" s="185"/>
      <c r="I45" s="185"/>
      <c r="J45" s="179"/>
      <c r="K45" s="233"/>
      <c r="L45" s="179"/>
    </row>
    <row r="46" spans="1:12" ht="15.75" customHeight="1">
      <c r="A46" s="232" t="s">
        <v>556</v>
      </c>
      <c r="B46" s="185"/>
      <c r="C46" s="185"/>
      <c r="D46" s="185"/>
      <c r="E46" s="185"/>
      <c r="F46" s="185"/>
      <c r="G46" s="185"/>
      <c r="H46" s="185"/>
      <c r="I46" s="185"/>
      <c r="J46" s="179"/>
      <c r="K46" s="233"/>
      <c r="L46" s="179"/>
    </row>
    <row r="47" spans="1:12" ht="15.75" customHeight="1">
      <c r="A47" s="111"/>
    </row>
    <row r="48" spans="1:12" ht="15.75" customHeight="1">
      <c r="A48" s="111"/>
    </row>
    <row r="49" spans="1:12" ht="15.75" customHeight="1">
      <c r="A49" s="234" t="s">
        <v>557</v>
      </c>
      <c r="B49" s="185"/>
      <c r="C49" s="185"/>
      <c r="D49" s="185"/>
      <c r="E49" s="185"/>
      <c r="F49" s="185"/>
      <c r="G49" s="185"/>
      <c r="H49" s="185"/>
      <c r="I49" s="185"/>
      <c r="J49" s="185"/>
      <c r="K49" s="185"/>
      <c r="L49" s="179"/>
    </row>
    <row r="50" spans="1:12" ht="36" customHeight="1">
      <c r="A50" s="235" t="s">
        <v>536</v>
      </c>
      <c r="B50" s="185"/>
      <c r="C50" s="179"/>
      <c r="D50" s="236" t="s">
        <v>558</v>
      </c>
      <c r="E50" s="185"/>
      <c r="F50" s="185"/>
      <c r="G50" s="185"/>
      <c r="H50" s="185"/>
      <c r="I50" s="185"/>
      <c r="J50" s="179"/>
      <c r="K50" s="237" t="s">
        <v>559</v>
      </c>
      <c r="L50" s="179"/>
    </row>
    <row r="51" spans="1:12" ht="15.75" hidden="1" customHeight="1">
      <c r="A51" s="229" t="s">
        <v>560</v>
      </c>
      <c r="B51" s="185"/>
      <c r="C51" s="179"/>
      <c r="D51" s="231" t="s">
        <v>159</v>
      </c>
      <c r="E51" s="185"/>
      <c r="F51" s="185"/>
      <c r="G51" s="185"/>
      <c r="H51" s="185"/>
      <c r="I51" s="185"/>
      <c r="J51" s="179"/>
      <c r="K51" s="228" t="s">
        <v>561</v>
      </c>
      <c r="L51" s="175"/>
    </row>
    <row r="52" spans="1:12" ht="15.75" hidden="1" customHeight="1">
      <c r="A52" s="229" t="s">
        <v>560</v>
      </c>
      <c r="B52" s="185"/>
      <c r="C52" s="179"/>
      <c r="D52" s="231" t="s">
        <v>562</v>
      </c>
      <c r="E52" s="185"/>
      <c r="F52" s="185"/>
      <c r="G52" s="185"/>
      <c r="H52" s="185"/>
      <c r="I52" s="185"/>
      <c r="J52" s="179"/>
      <c r="K52" s="228"/>
      <c r="L52" s="175"/>
    </row>
    <row r="53" spans="1:12" ht="15.75" hidden="1" customHeight="1">
      <c r="A53" s="229" t="s">
        <v>560</v>
      </c>
      <c r="B53" s="185"/>
      <c r="C53" s="179"/>
      <c r="D53" s="231" t="s">
        <v>563</v>
      </c>
      <c r="E53" s="185"/>
      <c r="F53" s="185"/>
      <c r="G53" s="185"/>
      <c r="H53" s="185"/>
      <c r="I53" s="185"/>
      <c r="J53" s="179"/>
      <c r="K53" s="228" t="s">
        <v>561</v>
      </c>
      <c r="L53" s="175"/>
    </row>
    <row r="54" spans="1:12" ht="15.75" hidden="1" customHeight="1">
      <c r="A54" s="229" t="s">
        <v>560</v>
      </c>
      <c r="B54" s="185"/>
      <c r="C54" s="179"/>
      <c r="D54" s="231" t="s">
        <v>564</v>
      </c>
      <c r="E54" s="185"/>
      <c r="F54" s="185"/>
      <c r="G54" s="185"/>
      <c r="H54" s="185"/>
      <c r="I54" s="185"/>
      <c r="J54" s="179"/>
      <c r="K54" s="228"/>
      <c r="L54" s="175"/>
    </row>
    <row r="55" spans="1:12" ht="15.75" hidden="1" customHeight="1">
      <c r="A55" s="229" t="s">
        <v>560</v>
      </c>
      <c r="B55" s="185"/>
      <c r="C55" s="179"/>
      <c r="D55" s="231" t="s">
        <v>565</v>
      </c>
      <c r="E55" s="185"/>
      <c r="F55" s="185"/>
      <c r="G55" s="185"/>
      <c r="H55" s="185"/>
      <c r="I55" s="185"/>
      <c r="J55" s="179"/>
      <c r="K55" s="228" t="s">
        <v>561</v>
      </c>
      <c r="L55" s="175"/>
    </row>
    <row r="56" spans="1:12" ht="15.75" hidden="1" customHeight="1">
      <c r="A56" s="229" t="s">
        <v>560</v>
      </c>
      <c r="B56" s="185"/>
      <c r="C56" s="179"/>
      <c r="D56" s="231" t="s">
        <v>566</v>
      </c>
      <c r="E56" s="185"/>
      <c r="F56" s="185"/>
      <c r="G56" s="185"/>
      <c r="H56" s="185"/>
      <c r="I56" s="185"/>
      <c r="J56" s="179"/>
      <c r="K56" s="228" t="s">
        <v>561</v>
      </c>
      <c r="L56" s="175"/>
    </row>
    <row r="57" spans="1:12" ht="15.75" hidden="1" customHeight="1">
      <c r="A57" s="229" t="s">
        <v>560</v>
      </c>
      <c r="B57" s="185"/>
      <c r="C57" s="179"/>
      <c r="D57" s="231" t="s">
        <v>567</v>
      </c>
      <c r="E57" s="185"/>
      <c r="F57" s="185"/>
      <c r="G57" s="185"/>
      <c r="H57" s="185"/>
      <c r="I57" s="185"/>
      <c r="J57" s="179"/>
      <c r="K57" s="228"/>
      <c r="L57" s="175"/>
    </row>
    <row r="58" spans="1:12" ht="15.75" hidden="1" customHeight="1">
      <c r="A58" s="229" t="s">
        <v>560</v>
      </c>
      <c r="B58" s="185"/>
      <c r="C58" s="179"/>
      <c r="D58" s="231" t="s">
        <v>482</v>
      </c>
      <c r="E58" s="185"/>
      <c r="F58" s="185"/>
      <c r="G58" s="185"/>
      <c r="H58" s="185"/>
      <c r="I58" s="185"/>
      <c r="J58" s="179"/>
      <c r="K58" s="228"/>
      <c r="L58" s="175"/>
    </row>
    <row r="59" spans="1:12" ht="15.75" hidden="1" customHeight="1">
      <c r="A59" s="229" t="s">
        <v>560</v>
      </c>
      <c r="B59" s="185"/>
      <c r="C59" s="179"/>
      <c r="D59" s="231" t="s">
        <v>568</v>
      </c>
      <c r="E59" s="185"/>
      <c r="F59" s="185"/>
      <c r="G59" s="185"/>
      <c r="H59" s="185"/>
      <c r="I59" s="185"/>
      <c r="J59" s="179"/>
      <c r="K59" s="228"/>
      <c r="L59" s="175"/>
    </row>
    <row r="60" spans="1:12" ht="15.75" hidden="1" customHeight="1">
      <c r="A60" s="229" t="s">
        <v>560</v>
      </c>
      <c r="B60" s="185"/>
      <c r="C60" s="179"/>
      <c r="D60" s="231" t="s">
        <v>569</v>
      </c>
      <c r="E60" s="185"/>
      <c r="F60" s="185"/>
      <c r="G60" s="185"/>
      <c r="H60" s="185"/>
      <c r="I60" s="185"/>
      <c r="J60" s="179"/>
      <c r="K60" s="228"/>
      <c r="L60" s="175"/>
    </row>
    <row r="61" spans="1:12" ht="15.75" hidden="1" customHeight="1">
      <c r="A61" s="229" t="s">
        <v>560</v>
      </c>
      <c r="B61" s="185"/>
      <c r="C61" s="179"/>
      <c r="D61" s="231" t="s">
        <v>570</v>
      </c>
      <c r="E61" s="185"/>
      <c r="F61" s="185"/>
      <c r="G61" s="185"/>
      <c r="H61" s="185"/>
      <c r="I61" s="185"/>
      <c r="J61" s="179"/>
      <c r="K61" s="228" t="s">
        <v>561</v>
      </c>
      <c r="L61" s="175"/>
    </row>
    <row r="62" spans="1:12" ht="15.75" hidden="1" customHeight="1">
      <c r="A62" s="229" t="s">
        <v>560</v>
      </c>
      <c r="B62" s="185"/>
      <c r="C62" s="179"/>
      <c r="D62" s="231" t="s">
        <v>571</v>
      </c>
      <c r="E62" s="185"/>
      <c r="F62" s="185"/>
      <c r="G62" s="185"/>
      <c r="H62" s="185"/>
      <c r="I62" s="185"/>
      <c r="J62" s="179"/>
      <c r="K62" s="228"/>
      <c r="L62" s="175"/>
    </row>
    <row r="63" spans="1:12" ht="15.75" hidden="1" customHeight="1">
      <c r="A63" s="229" t="s">
        <v>560</v>
      </c>
      <c r="B63" s="185"/>
      <c r="C63" s="179"/>
      <c r="D63" s="231" t="s">
        <v>572</v>
      </c>
      <c r="E63" s="185"/>
      <c r="F63" s="185"/>
      <c r="G63" s="185"/>
      <c r="H63" s="185"/>
      <c r="I63" s="185"/>
      <c r="J63" s="179"/>
      <c r="K63" s="228"/>
      <c r="L63" s="175"/>
    </row>
    <row r="64" spans="1:12" ht="15.75" hidden="1" customHeight="1">
      <c r="A64" s="229" t="s">
        <v>560</v>
      </c>
      <c r="B64" s="185"/>
      <c r="C64" s="179"/>
      <c r="D64" s="231" t="s">
        <v>573</v>
      </c>
      <c r="E64" s="185"/>
      <c r="F64" s="185"/>
      <c r="G64" s="185"/>
      <c r="H64" s="185"/>
      <c r="I64" s="185"/>
      <c r="J64" s="179"/>
      <c r="K64" s="228"/>
      <c r="L64" s="175"/>
    </row>
    <row r="65" spans="1:12" ht="15.75" hidden="1" customHeight="1">
      <c r="A65" s="229" t="s">
        <v>560</v>
      </c>
      <c r="B65" s="185"/>
      <c r="C65" s="179"/>
      <c r="D65" s="231" t="s">
        <v>574</v>
      </c>
      <c r="E65" s="185"/>
      <c r="F65" s="185"/>
      <c r="G65" s="185"/>
      <c r="H65" s="185"/>
      <c r="I65" s="185"/>
      <c r="J65" s="179"/>
      <c r="K65" s="228"/>
      <c r="L65" s="175"/>
    </row>
    <row r="66" spans="1:12" ht="15.75" hidden="1" customHeight="1">
      <c r="A66" s="229" t="s">
        <v>560</v>
      </c>
      <c r="B66" s="185"/>
      <c r="C66" s="179"/>
      <c r="D66" s="231" t="s">
        <v>575</v>
      </c>
      <c r="E66" s="185"/>
      <c r="F66" s="185"/>
      <c r="G66" s="185"/>
      <c r="H66" s="185"/>
      <c r="I66" s="185"/>
      <c r="J66" s="179"/>
      <c r="K66" s="228"/>
      <c r="L66" s="175"/>
    </row>
    <row r="67" spans="1:12" ht="15.75" hidden="1" customHeight="1">
      <c r="A67" s="229" t="s">
        <v>560</v>
      </c>
      <c r="B67" s="185"/>
      <c r="C67" s="179"/>
      <c r="D67" s="231" t="s">
        <v>576</v>
      </c>
      <c r="E67" s="185"/>
      <c r="F67" s="185"/>
      <c r="G67" s="185"/>
      <c r="H67" s="185"/>
      <c r="I67" s="185"/>
      <c r="J67" s="179"/>
      <c r="K67" s="228"/>
      <c r="L67" s="175"/>
    </row>
    <row r="68" spans="1:12" ht="15.75" hidden="1" customHeight="1">
      <c r="A68" s="229" t="s">
        <v>560</v>
      </c>
      <c r="B68" s="185"/>
      <c r="C68" s="179"/>
      <c r="D68" s="231" t="s">
        <v>577</v>
      </c>
      <c r="E68" s="185"/>
      <c r="F68" s="185"/>
      <c r="G68" s="185"/>
      <c r="H68" s="185"/>
      <c r="I68" s="185"/>
      <c r="J68" s="179"/>
      <c r="K68" s="228" t="s">
        <v>561</v>
      </c>
      <c r="L68" s="175"/>
    </row>
    <row r="69" spans="1:12" ht="15.75" hidden="1" customHeight="1">
      <c r="A69" s="229" t="s">
        <v>560</v>
      </c>
      <c r="B69" s="185"/>
      <c r="C69" s="179"/>
      <c r="D69" s="231" t="s">
        <v>578</v>
      </c>
      <c r="E69" s="185"/>
      <c r="F69" s="185"/>
      <c r="G69" s="185"/>
      <c r="H69" s="185"/>
      <c r="I69" s="185"/>
      <c r="J69" s="179"/>
      <c r="K69" s="228" t="s">
        <v>561</v>
      </c>
      <c r="L69" s="175"/>
    </row>
    <row r="70" spans="1:12" ht="15.75" hidden="1" customHeight="1">
      <c r="A70" s="229" t="s">
        <v>560</v>
      </c>
      <c r="B70" s="185"/>
      <c r="C70" s="179"/>
      <c r="D70" s="231" t="s">
        <v>579</v>
      </c>
      <c r="E70" s="185"/>
      <c r="F70" s="185"/>
      <c r="G70" s="185"/>
      <c r="H70" s="185"/>
      <c r="I70" s="185"/>
      <c r="J70" s="179"/>
      <c r="K70" s="228" t="s">
        <v>561</v>
      </c>
      <c r="L70" s="175"/>
    </row>
    <row r="71" spans="1:12" ht="15.75" hidden="1" customHeight="1">
      <c r="A71" s="229" t="s">
        <v>560</v>
      </c>
      <c r="B71" s="185"/>
      <c r="C71" s="179"/>
      <c r="D71" s="231" t="s">
        <v>580</v>
      </c>
      <c r="E71" s="185"/>
      <c r="F71" s="185"/>
      <c r="G71" s="185"/>
      <c r="H71" s="185"/>
      <c r="I71" s="185"/>
      <c r="J71" s="179"/>
      <c r="K71" s="228" t="s">
        <v>561</v>
      </c>
      <c r="L71" s="175"/>
    </row>
    <row r="72" spans="1:12" ht="15.75" customHeight="1">
      <c r="A72" s="229" t="s">
        <v>581</v>
      </c>
      <c r="B72" s="185"/>
      <c r="C72" s="179"/>
      <c r="D72" s="227" t="s">
        <v>582</v>
      </c>
      <c r="E72" s="185"/>
      <c r="F72" s="185"/>
      <c r="G72" s="185"/>
      <c r="H72" s="185"/>
      <c r="I72" s="185"/>
      <c r="J72" s="179"/>
      <c r="K72" s="228"/>
      <c r="L72" s="175"/>
    </row>
    <row r="73" spans="1:12" ht="15.75" customHeight="1">
      <c r="A73" s="229" t="s">
        <v>581</v>
      </c>
      <c r="B73" s="185"/>
      <c r="C73" s="179"/>
      <c r="D73" s="227" t="s">
        <v>583</v>
      </c>
      <c r="E73" s="185"/>
      <c r="F73" s="185"/>
      <c r="G73" s="185"/>
      <c r="H73" s="185"/>
      <c r="I73" s="185"/>
      <c r="J73" s="179"/>
      <c r="K73" s="228"/>
      <c r="L73" s="175"/>
    </row>
    <row r="74" spans="1:12" ht="15.75" customHeight="1">
      <c r="A74" s="229" t="s">
        <v>581</v>
      </c>
      <c r="B74" s="185"/>
      <c r="C74" s="179"/>
      <c r="D74" s="227" t="s">
        <v>584</v>
      </c>
      <c r="E74" s="185"/>
      <c r="F74" s="185"/>
      <c r="G74" s="185"/>
      <c r="H74" s="185"/>
      <c r="I74" s="185"/>
      <c r="J74" s="179"/>
      <c r="K74" s="228"/>
      <c r="L74" s="175"/>
    </row>
    <row r="75" spans="1:12" ht="15.75" customHeight="1">
      <c r="A75" s="229" t="s">
        <v>581</v>
      </c>
      <c r="B75" s="185"/>
      <c r="C75" s="179"/>
      <c r="D75" s="227" t="s">
        <v>585</v>
      </c>
      <c r="E75" s="185"/>
      <c r="F75" s="185"/>
      <c r="G75" s="185"/>
      <c r="H75" s="185"/>
      <c r="I75" s="185"/>
      <c r="J75" s="179"/>
      <c r="K75" s="228"/>
      <c r="L75" s="175"/>
    </row>
    <row r="76" spans="1:12" ht="15.75" customHeight="1">
      <c r="A76" s="229" t="s">
        <v>581</v>
      </c>
      <c r="B76" s="185"/>
      <c r="C76" s="179"/>
      <c r="D76" s="227" t="s">
        <v>586</v>
      </c>
      <c r="E76" s="185"/>
      <c r="F76" s="185"/>
      <c r="G76" s="185"/>
      <c r="H76" s="185"/>
      <c r="I76" s="185"/>
      <c r="J76" s="179"/>
      <c r="K76" s="228"/>
      <c r="L76" s="175"/>
    </row>
    <row r="77" spans="1:12" ht="15.75" customHeight="1">
      <c r="A77" s="229" t="s">
        <v>581</v>
      </c>
      <c r="B77" s="185"/>
      <c r="C77" s="179"/>
      <c r="D77" s="227" t="s">
        <v>587</v>
      </c>
      <c r="E77" s="185"/>
      <c r="F77" s="185"/>
      <c r="G77" s="185"/>
      <c r="H77" s="185"/>
      <c r="I77" s="185"/>
      <c r="J77" s="179"/>
      <c r="K77" s="228"/>
      <c r="L77" s="175"/>
    </row>
    <row r="78" spans="1:12" ht="15.75" customHeight="1">
      <c r="A78" s="229" t="s">
        <v>581</v>
      </c>
      <c r="B78" s="185"/>
      <c r="C78" s="179"/>
      <c r="D78" s="227" t="s">
        <v>588</v>
      </c>
      <c r="E78" s="185"/>
      <c r="F78" s="185"/>
      <c r="G78" s="185"/>
      <c r="H78" s="185"/>
      <c r="I78" s="185"/>
      <c r="J78" s="179"/>
      <c r="K78" s="228" t="s">
        <v>561</v>
      </c>
      <c r="L78" s="175"/>
    </row>
    <row r="79" spans="1:12" ht="15.75" customHeight="1">
      <c r="A79" s="229" t="s">
        <v>581</v>
      </c>
      <c r="B79" s="185"/>
      <c r="C79" s="179"/>
      <c r="D79" s="227" t="s">
        <v>589</v>
      </c>
      <c r="E79" s="185"/>
      <c r="F79" s="185"/>
      <c r="G79" s="185"/>
      <c r="H79" s="185"/>
      <c r="I79" s="185"/>
      <c r="J79" s="179"/>
      <c r="K79" s="228"/>
      <c r="L79" s="175"/>
    </row>
    <row r="80" spans="1:12" ht="15.75" customHeight="1">
      <c r="A80" s="229" t="s">
        <v>581</v>
      </c>
      <c r="B80" s="185"/>
      <c r="C80" s="179"/>
      <c r="D80" s="227" t="s">
        <v>590</v>
      </c>
      <c r="E80" s="185"/>
      <c r="F80" s="185"/>
      <c r="G80" s="185"/>
      <c r="H80" s="185"/>
      <c r="I80" s="185"/>
      <c r="J80" s="179"/>
      <c r="K80" s="228"/>
      <c r="L80" s="175"/>
    </row>
    <row r="81" spans="1:13" ht="15.75" customHeight="1">
      <c r="A81" s="229" t="s">
        <v>581</v>
      </c>
      <c r="B81" s="185"/>
      <c r="C81" s="179"/>
      <c r="D81" s="227" t="s">
        <v>591</v>
      </c>
      <c r="E81" s="185"/>
      <c r="F81" s="185"/>
      <c r="G81" s="185"/>
      <c r="H81" s="185"/>
      <c r="I81" s="185"/>
      <c r="J81" s="179"/>
      <c r="K81" s="228" t="s">
        <v>561</v>
      </c>
      <c r="L81" s="175"/>
    </row>
    <row r="82" spans="1:13" ht="15.75" customHeight="1">
      <c r="A82" s="229" t="s">
        <v>581</v>
      </c>
      <c r="B82" s="185"/>
      <c r="C82" s="179"/>
      <c r="D82" s="227" t="s">
        <v>592</v>
      </c>
      <c r="E82" s="185"/>
      <c r="F82" s="185"/>
      <c r="G82" s="185"/>
      <c r="H82" s="185"/>
      <c r="I82" s="185"/>
      <c r="J82" s="179"/>
      <c r="K82" s="228" t="s">
        <v>561</v>
      </c>
      <c r="L82" s="175"/>
    </row>
    <row r="83" spans="1:13" ht="15.75" hidden="1" customHeight="1">
      <c r="A83" s="229" t="s">
        <v>581</v>
      </c>
      <c r="B83" s="185"/>
      <c r="C83" s="179"/>
      <c r="D83" s="231" t="s">
        <v>593</v>
      </c>
      <c r="E83" s="185"/>
      <c r="F83" s="185"/>
      <c r="G83" s="185"/>
      <c r="H83" s="185"/>
      <c r="I83" s="185"/>
      <c r="J83" s="179"/>
      <c r="K83" s="228"/>
      <c r="L83" s="175"/>
    </row>
    <row r="84" spans="1:13" ht="15.75" customHeight="1">
      <c r="A84" s="229" t="s">
        <v>581</v>
      </c>
      <c r="B84" s="185"/>
      <c r="C84" s="179"/>
      <c r="D84" s="227" t="s">
        <v>594</v>
      </c>
      <c r="E84" s="185"/>
      <c r="F84" s="185"/>
      <c r="G84" s="185"/>
      <c r="H84" s="185"/>
      <c r="I84" s="185"/>
      <c r="J84" s="179"/>
      <c r="K84" s="228"/>
      <c r="L84" s="175"/>
    </row>
    <row r="85" spans="1:13" ht="15.75" customHeight="1">
      <c r="A85" s="229" t="s">
        <v>581</v>
      </c>
      <c r="B85" s="185"/>
      <c r="C85" s="179"/>
      <c r="D85" s="227" t="s">
        <v>595</v>
      </c>
      <c r="E85" s="185"/>
      <c r="F85" s="185"/>
      <c r="G85" s="185"/>
      <c r="H85" s="185"/>
      <c r="I85" s="185"/>
      <c r="J85" s="179"/>
      <c r="K85" s="228"/>
      <c r="L85" s="175"/>
    </row>
    <row r="86" spans="1:13" ht="15.75" customHeight="1">
      <c r="A86" s="229" t="s">
        <v>581</v>
      </c>
      <c r="B86" s="185"/>
      <c r="C86" s="179"/>
      <c r="D86" s="227" t="s">
        <v>596</v>
      </c>
      <c r="E86" s="185"/>
      <c r="F86" s="185"/>
      <c r="G86" s="185"/>
      <c r="H86" s="185"/>
      <c r="I86" s="185"/>
      <c r="J86" s="179"/>
      <c r="K86" s="228"/>
      <c r="L86" s="175"/>
    </row>
    <row r="87" spans="1:13" ht="15.75" customHeight="1">
      <c r="A87" s="229" t="s">
        <v>581</v>
      </c>
      <c r="B87" s="185"/>
      <c r="C87" s="179"/>
      <c r="D87" s="227" t="s">
        <v>597</v>
      </c>
      <c r="E87" s="185"/>
      <c r="F87" s="185"/>
      <c r="G87" s="185"/>
      <c r="H87" s="185"/>
      <c r="I87" s="185"/>
      <c r="J87" s="179"/>
      <c r="K87" s="228" t="s">
        <v>561</v>
      </c>
      <c r="L87" s="175"/>
    </row>
    <row r="88" spans="1:13" ht="15.75" customHeight="1">
      <c r="A88" s="229" t="s">
        <v>581</v>
      </c>
      <c r="B88" s="185"/>
      <c r="C88" s="179"/>
      <c r="D88" s="227" t="s">
        <v>598</v>
      </c>
      <c r="E88" s="185"/>
      <c r="F88" s="185"/>
      <c r="G88" s="185"/>
      <c r="H88" s="185"/>
      <c r="I88" s="185"/>
      <c r="J88" s="179"/>
      <c r="K88" s="228"/>
      <c r="L88" s="175"/>
    </row>
    <row r="89" spans="1:13" ht="15.75" customHeight="1">
      <c r="A89" s="229" t="s">
        <v>581</v>
      </c>
      <c r="B89" s="185"/>
      <c r="C89" s="179"/>
      <c r="D89" s="227" t="s">
        <v>599</v>
      </c>
      <c r="E89" s="185"/>
      <c r="F89" s="185"/>
      <c r="G89" s="185"/>
      <c r="H89" s="185"/>
      <c r="I89" s="185"/>
      <c r="J89" s="179"/>
      <c r="K89" s="228"/>
      <c r="L89" s="175"/>
    </row>
    <row r="90" spans="1:13" ht="15.75" customHeight="1">
      <c r="A90" s="229" t="s">
        <v>581</v>
      </c>
      <c r="B90" s="185"/>
      <c r="C90" s="179"/>
      <c r="D90" s="230" t="s">
        <v>219</v>
      </c>
      <c r="E90" s="185"/>
      <c r="F90" s="185"/>
      <c r="G90" s="185"/>
      <c r="H90" s="185"/>
      <c r="I90" s="185"/>
      <c r="J90" s="179"/>
      <c r="K90" s="228" t="s">
        <v>561</v>
      </c>
      <c r="L90" s="175"/>
    </row>
    <row r="91" spans="1:13" ht="15.75" customHeight="1">
      <c r="A91" s="229" t="s">
        <v>581</v>
      </c>
      <c r="B91" s="185"/>
      <c r="C91" s="179"/>
      <c r="D91" s="227" t="s">
        <v>600</v>
      </c>
      <c r="E91" s="185"/>
      <c r="F91" s="185"/>
      <c r="G91" s="185"/>
      <c r="H91" s="185"/>
      <c r="I91" s="185"/>
      <c r="J91" s="179"/>
      <c r="K91" s="228" t="s">
        <v>601</v>
      </c>
      <c r="L91" s="175"/>
      <c r="M91" s="113" t="s">
        <v>602</v>
      </c>
    </row>
    <row r="92" spans="1:13" ht="15.75" customHeight="1">
      <c r="A92" s="229" t="s">
        <v>581</v>
      </c>
      <c r="B92" s="185"/>
      <c r="C92" s="179"/>
      <c r="D92" s="227" t="s">
        <v>603</v>
      </c>
      <c r="E92" s="185"/>
      <c r="F92" s="185"/>
      <c r="G92" s="185"/>
      <c r="H92" s="185"/>
      <c r="I92" s="185"/>
      <c r="J92" s="179"/>
      <c r="K92" s="228" t="s">
        <v>604</v>
      </c>
      <c r="L92" s="175"/>
    </row>
    <row r="93" spans="1:13" ht="15.75" customHeight="1">
      <c r="A93" s="229" t="s">
        <v>581</v>
      </c>
      <c r="B93" s="185"/>
      <c r="C93" s="179"/>
      <c r="D93" s="227" t="s">
        <v>605</v>
      </c>
      <c r="E93" s="185"/>
      <c r="F93" s="185"/>
      <c r="G93" s="185"/>
      <c r="H93" s="185"/>
      <c r="I93" s="185"/>
      <c r="J93" s="179"/>
      <c r="K93" s="228"/>
      <c r="L93" s="175"/>
    </row>
    <row r="94" spans="1:13" ht="15.75" customHeight="1">
      <c r="A94" s="229" t="s">
        <v>581</v>
      </c>
      <c r="B94" s="185"/>
      <c r="C94" s="179"/>
      <c r="D94" s="227" t="s">
        <v>606</v>
      </c>
      <c r="E94" s="185"/>
      <c r="F94" s="185"/>
      <c r="G94" s="185"/>
      <c r="H94" s="185"/>
      <c r="I94" s="185"/>
      <c r="J94" s="179"/>
      <c r="K94" s="228" t="s">
        <v>561</v>
      </c>
      <c r="L94" s="175"/>
    </row>
    <row r="95" spans="1:13" ht="15.75" customHeight="1">
      <c r="A95" s="229" t="s">
        <v>581</v>
      </c>
      <c r="B95" s="185"/>
      <c r="C95" s="179"/>
      <c r="D95" s="227" t="s">
        <v>607</v>
      </c>
      <c r="E95" s="185"/>
      <c r="F95" s="185"/>
      <c r="G95" s="185"/>
      <c r="H95" s="185"/>
      <c r="I95" s="185"/>
      <c r="J95" s="179"/>
      <c r="K95" s="228" t="s">
        <v>561</v>
      </c>
      <c r="L95" s="175"/>
    </row>
    <row r="96" spans="1:13" ht="15.75" customHeight="1">
      <c r="A96" s="229" t="s">
        <v>581</v>
      </c>
      <c r="B96" s="185"/>
      <c r="C96" s="179"/>
      <c r="D96" s="227" t="s">
        <v>608</v>
      </c>
      <c r="E96" s="185"/>
      <c r="F96" s="185"/>
      <c r="G96" s="185"/>
      <c r="H96" s="185"/>
      <c r="I96" s="185"/>
      <c r="J96" s="179"/>
      <c r="K96" s="228" t="s">
        <v>561</v>
      </c>
      <c r="L96" s="175"/>
    </row>
    <row r="97" spans="1:12" ht="15.75" customHeight="1">
      <c r="A97" s="229" t="s">
        <v>581</v>
      </c>
      <c r="B97" s="185"/>
      <c r="C97" s="179"/>
      <c r="D97" s="227" t="s">
        <v>609</v>
      </c>
      <c r="E97" s="185"/>
      <c r="F97" s="185"/>
      <c r="G97" s="185"/>
      <c r="H97" s="185"/>
      <c r="I97" s="185"/>
      <c r="J97" s="179"/>
      <c r="K97" s="228"/>
      <c r="L97" s="175"/>
    </row>
    <row r="98" spans="1:12" ht="15.75" customHeight="1">
      <c r="A98" s="229" t="s">
        <v>581</v>
      </c>
      <c r="B98" s="185"/>
      <c r="C98" s="179"/>
      <c r="D98" s="227" t="s">
        <v>610</v>
      </c>
      <c r="E98" s="185"/>
      <c r="F98" s="185"/>
      <c r="G98" s="185"/>
      <c r="H98" s="185"/>
      <c r="I98" s="185"/>
      <c r="J98" s="179"/>
      <c r="K98" s="228"/>
      <c r="L98" s="175"/>
    </row>
    <row r="99" spans="1:12" ht="15.75" customHeight="1">
      <c r="A99" s="229" t="s">
        <v>581</v>
      </c>
      <c r="B99" s="185"/>
      <c r="C99" s="179"/>
      <c r="D99" s="230" t="s">
        <v>611</v>
      </c>
      <c r="E99" s="185"/>
      <c r="F99" s="185"/>
      <c r="G99" s="185"/>
      <c r="H99" s="185"/>
      <c r="I99" s="185"/>
      <c r="J99" s="179"/>
      <c r="K99" s="228"/>
      <c r="L99" s="175"/>
    </row>
    <row r="100" spans="1:12" ht="15.75" customHeight="1">
      <c r="A100" s="229" t="s">
        <v>581</v>
      </c>
      <c r="B100" s="185"/>
      <c r="C100" s="179"/>
      <c r="D100" s="227" t="s">
        <v>612</v>
      </c>
      <c r="E100" s="185"/>
      <c r="F100" s="185"/>
      <c r="G100" s="185"/>
      <c r="H100" s="185"/>
      <c r="I100" s="185"/>
      <c r="J100" s="179"/>
      <c r="K100" s="228" t="s">
        <v>613</v>
      </c>
      <c r="L100" s="175"/>
    </row>
    <row r="101" spans="1:12" ht="15.75" hidden="1" customHeight="1">
      <c r="A101" s="229" t="s">
        <v>581</v>
      </c>
      <c r="B101" s="185"/>
      <c r="C101" s="179"/>
      <c r="D101" s="231" t="s">
        <v>614</v>
      </c>
      <c r="E101" s="185"/>
      <c r="F101" s="185"/>
      <c r="G101" s="185"/>
      <c r="H101" s="185"/>
      <c r="I101" s="185"/>
      <c r="J101" s="179"/>
      <c r="K101" s="228" t="s">
        <v>561</v>
      </c>
      <c r="L101" s="175"/>
    </row>
    <row r="102" spans="1:12" ht="15.75" customHeight="1">
      <c r="A102" s="229" t="s">
        <v>581</v>
      </c>
      <c r="B102" s="185"/>
      <c r="C102" s="179"/>
      <c r="D102" s="227" t="s">
        <v>615</v>
      </c>
      <c r="E102" s="185"/>
      <c r="F102" s="185"/>
      <c r="G102" s="185"/>
      <c r="H102" s="185"/>
      <c r="I102" s="185"/>
      <c r="J102" s="179"/>
      <c r="K102" s="228"/>
      <c r="L102" s="175"/>
    </row>
    <row r="103" spans="1:12" ht="89.25" customHeight="1">
      <c r="A103" s="229" t="s">
        <v>581</v>
      </c>
      <c r="B103" s="185"/>
      <c r="C103" s="179"/>
      <c r="D103" s="227" t="s">
        <v>580</v>
      </c>
      <c r="E103" s="185"/>
      <c r="F103" s="185"/>
      <c r="G103" s="185"/>
      <c r="H103" s="185"/>
      <c r="I103" s="185"/>
      <c r="J103" s="179"/>
      <c r="K103" s="228" t="s">
        <v>561</v>
      </c>
      <c r="L103" s="175"/>
    </row>
    <row r="104" spans="1:12" ht="15.75" hidden="1" customHeight="1">
      <c r="A104" s="229" t="s">
        <v>616</v>
      </c>
      <c r="B104" s="185"/>
      <c r="C104" s="179"/>
      <c r="D104" s="231" t="s">
        <v>617</v>
      </c>
      <c r="E104" s="185"/>
      <c r="F104" s="185"/>
      <c r="G104" s="185"/>
      <c r="H104" s="185"/>
      <c r="I104" s="185"/>
      <c r="J104" s="179"/>
      <c r="K104" s="228" t="s">
        <v>618</v>
      </c>
      <c r="L104" s="175"/>
    </row>
    <row r="105" spans="1:12" ht="15.75" hidden="1" customHeight="1">
      <c r="A105" s="229" t="s">
        <v>616</v>
      </c>
      <c r="B105" s="185"/>
      <c r="C105" s="179"/>
      <c r="D105" s="231" t="s">
        <v>586</v>
      </c>
      <c r="E105" s="185"/>
      <c r="F105" s="185"/>
      <c r="G105" s="185"/>
      <c r="H105" s="185"/>
      <c r="I105" s="185"/>
      <c r="J105" s="179"/>
      <c r="K105" s="228" t="s">
        <v>561</v>
      </c>
      <c r="L105" s="175"/>
    </row>
    <row r="106" spans="1:12" ht="15.75" hidden="1" customHeight="1">
      <c r="A106" s="229" t="s">
        <v>616</v>
      </c>
      <c r="B106" s="185"/>
      <c r="C106" s="179"/>
      <c r="D106" s="231" t="s">
        <v>587</v>
      </c>
      <c r="E106" s="185"/>
      <c r="F106" s="185"/>
      <c r="G106" s="185"/>
      <c r="H106" s="185"/>
      <c r="I106" s="185"/>
      <c r="J106" s="179"/>
      <c r="K106" s="228" t="s">
        <v>619</v>
      </c>
      <c r="L106" s="175"/>
    </row>
    <row r="107" spans="1:12" ht="15.75" hidden="1" customHeight="1">
      <c r="A107" s="229" t="s">
        <v>616</v>
      </c>
      <c r="B107" s="185"/>
      <c r="C107" s="179"/>
      <c r="D107" s="231" t="s">
        <v>589</v>
      </c>
      <c r="E107" s="185"/>
      <c r="F107" s="185"/>
      <c r="G107" s="185"/>
      <c r="H107" s="185"/>
      <c r="I107" s="185"/>
      <c r="J107" s="179"/>
      <c r="K107" s="228" t="s">
        <v>620</v>
      </c>
      <c r="L107" s="175"/>
    </row>
    <row r="108" spans="1:12" ht="15.75" hidden="1" customHeight="1">
      <c r="A108" s="229" t="s">
        <v>616</v>
      </c>
      <c r="B108" s="185"/>
      <c r="C108" s="179"/>
      <c r="D108" s="231" t="s">
        <v>590</v>
      </c>
      <c r="E108" s="185"/>
      <c r="F108" s="185"/>
      <c r="G108" s="185"/>
      <c r="H108" s="185"/>
      <c r="I108" s="185"/>
      <c r="J108" s="179"/>
      <c r="K108" s="228" t="s">
        <v>621</v>
      </c>
      <c r="L108" s="175"/>
    </row>
    <row r="109" spans="1:12" ht="15.75" hidden="1" customHeight="1">
      <c r="A109" s="229" t="s">
        <v>616</v>
      </c>
      <c r="B109" s="185"/>
      <c r="C109" s="179"/>
      <c r="D109" s="231" t="s">
        <v>569</v>
      </c>
      <c r="E109" s="185"/>
      <c r="F109" s="185"/>
      <c r="G109" s="185"/>
      <c r="H109" s="185"/>
      <c r="I109" s="185"/>
      <c r="J109" s="179"/>
      <c r="K109" s="228" t="s">
        <v>561</v>
      </c>
      <c r="L109" s="175"/>
    </row>
    <row r="110" spans="1:12" ht="15.75" hidden="1" customHeight="1">
      <c r="A110" s="229" t="s">
        <v>616</v>
      </c>
      <c r="B110" s="185"/>
      <c r="C110" s="179"/>
      <c r="D110" s="231" t="s">
        <v>570</v>
      </c>
      <c r="E110" s="185"/>
      <c r="F110" s="185"/>
      <c r="G110" s="185"/>
      <c r="H110" s="185"/>
      <c r="I110" s="185"/>
      <c r="J110" s="179"/>
      <c r="K110" s="228" t="s">
        <v>561</v>
      </c>
      <c r="L110" s="175"/>
    </row>
    <row r="111" spans="1:12" ht="15.75" hidden="1" customHeight="1">
      <c r="A111" s="229" t="s">
        <v>616</v>
      </c>
      <c r="B111" s="185"/>
      <c r="C111" s="179"/>
      <c r="D111" s="231" t="s">
        <v>571</v>
      </c>
      <c r="E111" s="185"/>
      <c r="F111" s="185"/>
      <c r="G111" s="185"/>
      <c r="H111" s="185"/>
      <c r="I111" s="185"/>
      <c r="J111" s="179"/>
      <c r="K111" s="228" t="s">
        <v>561</v>
      </c>
      <c r="L111" s="175"/>
    </row>
    <row r="112" spans="1:12" ht="15.75" hidden="1" customHeight="1">
      <c r="A112" s="229" t="s">
        <v>616</v>
      </c>
      <c r="B112" s="185"/>
      <c r="C112" s="179"/>
      <c r="D112" s="231" t="s">
        <v>572</v>
      </c>
      <c r="E112" s="185"/>
      <c r="F112" s="185"/>
      <c r="G112" s="185"/>
      <c r="H112" s="185"/>
      <c r="I112" s="185"/>
      <c r="J112" s="179"/>
      <c r="K112" s="228" t="s">
        <v>561</v>
      </c>
      <c r="L112" s="175"/>
    </row>
    <row r="113" spans="1:12" ht="15.75" hidden="1" customHeight="1">
      <c r="A113" s="229" t="s">
        <v>616</v>
      </c>
      <c r="B113" s="185"/>
      <c r="C113" s="179"/>
      <c r="D113" s="231" t="s">
        <v>573</v>
      </c>
      <c r="E113" s="185"/>
      <c r="F113" s="185"/>
      <c r="G113" s="185"/>
      <c r="H113" s="185"/>
      <c r="I113" s="185"/>
      <c r="J113" s="179"/>
      <c r="K113" s="228"/>
      <c r="L113" s="175"/>
    </row>
    <row r="114" spans="1:12" ht="15.75" hidden="1" customHeight="1">
      <c r="A114" s="229" t="s">
        <v>622</v>
      </c>
      <c r="B114" s="185"/>
      <c r="C114" s="179"/>
      <c r="D114" s="231" t="s">
        <v>623</v>
      </c>
      <c r="E114" s="185"/>
      <c r="F114" s="185"/>
      <c r="G114" s="185"/>
      <c r="H114" s="185"/>
      <c r="I114" s="185"/>
      <c r="J114" s="179"/>
      <c r="K114" s="228"/>
      <c r="L114" s="175"/>
    </row>
    <row r="115" spans="1:12" ht="15.75" hidden="1" customHeight="1">
      <c r="A115" s="229" t="s">
        <v>622</v>
      </c>
      <c r="B115" s="185"/>
      <c r="C115" s="179"/>
      <c r="D115" s="231" t="s">
        <v>624</v>
      </c>
      <c r="E115" s="185"/>
      <c r="F115" s="185"/>
      <c r="G115" s="185"/>
      <c r="H115" s="185"/>
      <c r="I115" s="185"/>
      <c r="J115" s="179"/>
      <c r="K115" s="228"/>
      <c r="L115" s="175"/>
    </row>
    <row r="116" spans="1:12" ht="15.75" hidden="1" customHeight="1">
      <c r="A116" s="229" t="s">
        <v>622</v>
      </c>
      <c r="B116" s="185"/>
      <c r="C116" s="179"/>
      <c r="D116" s="231" t="s">
        <v>625</v>
      </c>
      <c r="E116" s="185"/>
      <c r="F116" s="185"/>
      <c r="G116" s="185"/>
      <c r="H116" s="185"/>
      <c r="I116" s="185"/>
      <c r="J116" s="179"/>
      <c r="K116" s="228"/>
      <c r="L116" s="175"/>
    </row>
    <row r="117" spans="1:12" ht="15.75" hidden="1" customHeight="1">
      <c r="A117" s="229" t="s">
        <v>622</v>
      </c>
      <c r="B117" s="185"/>
      <c r="C117" s="179"/>
      <c r="D117" s="231" t="s">
        <v>626</v>
      </c>
      <c r="E117" s="185"/>
      <c r="F117" s="185"/>
      <c r="G117" s="185"/>
      <c r="H117" s="185"/>
      <c r="I117" s="185"/>
      <c r="J117" s="179"/>
      <c r="K117" s="228"/>
      <c r="L117" s="175"/>
    </row>
    <row r="118" spans="1:12" ht="15.75" hidden="1" customHeight="1">
      <c r="A118" s="229" t="s">
        <v>622</v>
      </c>
      <c r="B118" s="185"/>
      <c r="C118" s="179"/>
      <c r="D118" s="227" t="s">
        <v>440</v>
      </c>
      <c r="E118" s="185"/>
      <c r="F118" s="185"/>
      <c r="G118" s="185"/>
      <c r="H118" s="185"/>
      <c r="I118" s="185"/>
      <c r="J118" s="179"/>
      <c r="K118" s="228" t="s">
        <v>627</v>
      </c>
      <c r="L118" s="175"/>
    </row>
    <row r="119" spans="1:12" ht="15.75" hidden="1" customHeight="1">
      <c r="A119" s="229" t="s">
        <v>628</v>
      </c>
      <c r="B119" s="185"/>
      <c r="C119" s="179"/>
      <c r="D119" s="227" t="s">
        <v>629</v>
      </c>
      <c r="E119" s="185"/>
      <c r="F119" s="185"/>
      <c r="G119" s="185"/>
      <c r="H119" s="185"/>
      <c r="I119" s="185"/>
      <c r="J119" s="179"/>
      <c r="K119" s="228" t="s">
        <v>561</v>
      </c>
      <c r="L119" s="175"/>
    </row>
    <row r="120" spans="1:12" ht="15.75" hidden="1" customHeight="1">
      <c r="A120" s="229" t="s">
        <v>628</v>
      </c>
      <c r="B120" s="185"/>
      <c r="C120" s="179"/>
      <c r="D120" s="227" t="s">
        <v>630</v>
      </c>
      <c r="E120" s="185"/>
      <c r="F120" s="185"/>
      <c r="G120" s="185"/>
      <c r="H120" s="185"/>
      <c r="I120" s="185"/>
      <c r="J120" s="179"/>
      <c r="K120" s="228" t="s">
        <v>631</v>
      </c>
      <c r="L120" s="175"/>
    </row>
    <row r="121" spans="1:12" ht="15.75" hidden="1" customHeight="1">
      <c r="A121" s="229" t="s">
        <v>628</v>
      </c>
      <c r="B121" s="185"/>
      <c r="C121" s="179"/>
      <c r="D121" s="227" t="s">
        <v>632</v>
      </c>
      <c r="E121" s="185"/>
      <c r="F121" s="185"/>
      <c r="G121" s="185"/>
      <c r="H121" s="185"/>
      <c r="I121" s="185"/>
      <c r="J121" s="179"/>
      <c r="K121" s="228" t="s">
        <v>633</v>
      </c>
      <c r="L121" s="175"/>
    </row>
    <row r="122" spans="1:12" ht="15.75" hidden="1" customHeight="1">
      <c r="A122" s="229" t="s">
        <v>628</v>
      </c>
      <c r="B122" s="185"/>
      <c r="C122" s="179"/>
      <c r="D122" s="227" t="s">
        <v>634</v>
      </c>
      <c r="E122" s="185"/>
      <c r="F122" s="185"/>
      <c r="G122" s="185"/>
      <c r="H122" s="185"/>
      <c r="I122" s="185"/>
      <c r="J122" s="179"/>
      <c r="K122" s="228" t="s">
        <v>633</v>
      </c>
      <c r="L122" s="175"/>
    </row>
    <row r="123" spans="1:12" ht="15.75" hidden="1" customHeight="1">
      <c r="A123" s="229" t="s">
        <v>628</v>
      </c>
      <c r="B123" s="185"/>
      <c r="C123" s="179"/>
      <c r="D123" s="227" t="s">
        <v>635</v>
      </c>
      <c r="E123" s="185"/>
      <c r="F123" s="185"/>
      <c r="G123" s="185"/>
      <c r="H123" s="185"/>
      <c r="I123" s="185"/>
      <c r="J123" s="179"/>
      <c r="K123" s="228" t="s">
        <v>561</v>
      </c>
      <c r="L123" s="175"/>
    </row>
    <row r="124" spans="1:12" ht="15.75" hidden="1" customHeight="1">
      <c r="A124" s="229" t="s">
        <v>628</v>
      </c>
      <c r="B124" s="185"/>
      <c r="C124" s="179"/>
      <c r="D124" s="227" t="s">
        <v>636</v>
      </c>
      <c r="E124" s="185"/>
      <c r="F124" s="185"/>
      <c r="G124" s="185"/>
      <c r="H124" s="185"/>
      <c r="I124" s="185"/>
      <c r="J124" s="179"/>
      <c r="K124" s="228" t="s">
        <v>633</v>
      </c>
      <c r="L124" s="175"/>
    </row>
    <row r="125" spans="1:12" ht="15.75" hidden="1" customHeight="1">
      <c r="A125" s="229" t="s">
        <v>628</v>
      </c>
      <c r="B125" s="185"/>
      <c r="C125" s="179"/>
      <c r="D125" s="227" t="s">
        <v>637</v>
      </c>
      <c r="E125" s="185"/>
      <c r="F125" s="185"/>
      <c r="G125" s="185"/>
      <c r="H125" s="185"/>
      <c r="I125" s="185"/>
      <c r="J125" s="179"/>
      <c r="K125" s="228" t="s">
        <v>638</v>
      </c>
      <c r="L125" s="175"/>
    </row>
    <row r="126" spans="1:12" ht="15.75" hidden="1" customHeight="1">
      <c r="A126" s="229" t="s">
        <v>639</v>
      </c>
      <c r="B126" s="185"/>
      <c r="C126" s="179"/>
      <c r="D126" s="227" t="s">
        <v>640</v>
      </c>
      <c r="E126" s="185"/>
      <c r="F126" s="185"/>
      <c r="G126" s="185"/>
      <c r="H126" s="185"/>
      <c r="I126" s="185"/>
      <c r="J126" s="179"/>
      <c r="K126" s="228" t="s">
        <v>641</v>
      </c>
      <c r="L126" s="175"/>
    </row>
    <row r="127" spans="1:12" ht="15.75" hidden="1" customHeight="1">
      <c r="A127" s="229" t="s">
        <v>639</v>
      </c>
      <c r="B127" s="185"/>
      <c r="C127" s="179"/>
      <c r="D127" s="227" t="s">
        <v>642</v>
      </c>
      <c r="E127" s="185"/>
      <c r="F127" s="185"/>
      <c r="G127" s="185"/>
      <c r="H127" s="185"/>
      <c r="I127" s="185"/>
      <c r="J127" s="179"/>
      <c r="K127" s="228" t="s">
        <v>643</v>
      </c>
      <c r="L127" s="175"/>
    </row>
    <row r="128" spans="1:12" ht="15.75" hidden="1" customHeight="1">
      <c r="A128" s="229" t="s">
        <v>639</v>
      </c>
      <c r="B128" s="185"/>
      <c r="C128" s="179"/>
      <c r="D128" s="227" t="s">
        <v>644</v>
      </c>
      <c r="E128" s="185"/>
      <c r="F128" s="185"/>
      <c r="G128" s="185"/>
      <c r="H128" s="185"/>
      <c r="I128" s="185"/>
      <c r="J128" s="179"/>
      <c r="K128" s="228" t="s">
        <v>645</v>
      </c>
      <c r="L128" s="175"/>
    </row>
    <row r="129" spans="1:12" ht="15.75" hidden="1" customHeight="1">
      <c r="A129" s="229" t="s">
        <v>639</v>
      </c>
      <c r="B129" s="185"/>
      <c r="C129" s="179"/>
      <c r="D129" s="227" t="s">
        <v>646</v>
      </c>
      <c r="E129" s="185"/>
      <c r="F129" s="185"/>
      <c r="G129" s="185"/>
      <c r="H129" s="185"/>
      <c r="I129" s="185"/>
      <c r="J129" s="179"/>
      <c r="K129" s="228" t="s">
        <v>643</v>
      </c>
      <c r="L129" s="175"/>
    </row>
    <row r="130" spans="1:12" ht="15.75" hidden="1" customHeight="1">
      <c r="A130" s="229" t="s">
        <v>639</v>
      </c>
      <c r="B130" s="185"/>
      <c r="C130" s="179"/>
      <c r="D130" s="227" t="s">
        <v>647</v>
      </c>
      <c r="E130" s="185"/>
      <c r="F130" s="185"/>
      <c r="G130" s="185"/>
      <c r="H130" s="185"/>
      <c r="I130" s="185"/>
      <c r="J130" s="179"/>
      <c r="K130" s="228"/>
      <c r="L130" s="175"/>
    </row>
    <row r="131" spans="1:12" ht="15.75" hidden="1" customHeight="1">
      <c r="A131" s="229" t="s">
        <v>639</v>
      </c>
      <c r="B131" s="185"/>
      <c r="C131" s="179"/>
      <c r="D131" s="227" t="s">
        <v>648</v>
      </c>
      <c r="E131" s="185"/>
      <c r="F131" s="185"/>
      <c r="G131" s="185"/>
      <c r="H131" s="185"/>
      <c r="I131" s="185"/>
      <c r="J131" s="179"/>
      <c r="K131" s="228" t="s">
        <v>643</v>
      </c>
      <c r="L131" s="175"/>
    </row>
    <row r="132" spans="1:12" ht="15.75" hidden="1" customHeight="1">
      <c r="A132" s="229" t="s">
        <v>639</v>
      </c>
      <c r="B132" s="185"/>
      <c r="C132" s="179"/>
      <c r="D132" s="227" t="s">
        <v>649</v>
      </c>
      <c r="E132" s="185"/>
      <c r="F132" s="185"/>
      <c r="G132" s="185"/>
      <c r="H132" s="185"/>
      <c r="I132" s="185"/>
      <c r="J132" s="179"/>
      <c r="K132" s="228" t="s">
        <v>643</v>
      </c>
      <c r="L132" s="175"/>
    </row>
    <row r="133" spans="1:12" ht="15.75" hidden="1" customHeight="1">
      <c r="A133" s="229" t="s">
        <v>639</v>
      </c>
      <c r="B133" s="185"/>
      <c r="C133" s="179"/>
      <c r="D133" s="227" t="s">
        <v>650</v>
      </c>
      <c r="E133" s="185"/>
      <c r="F133" s="185"/>
      <c r="G133" s="185"/>
      <c r="H133" s="185"/>
      <c r="I133" s="185"/>
      <c r="J133" s="179"/>
      <c r="K133" s="228" t="s">
        <v>643</v>
      </c>
      <c r="L133" s="175"/>
    </row>
    <row r="134" spans="1:12" ht="15.75" hidden="1" customHeight="1">
      <c r="A134" s="229" t="s">
        <v>639</v>
      </c>
      <c r="B134" s="185"/>
      <c r="C134" s="179"/>
      <c r="D134" s="227" t="s">
        <v>651</v>
      </c>
      <c r="E134" s="185"/>
      <c r="F134" s="185"/>
      <c r="G134" s="185"/>
      <c r="H134" s="185"/>
      <c r="I134" s="185"/>
      <c r="J134" s="179"/>
      <c r="K134" s="228"/>
      <c r="L134" s="175"/>
    </row>
    <row r="135" spans="1:12" ht="15.75" hidden="1" customHeight="1">
      <c r="A135" s="229" t="s">
        <v>639</v>
      </c>
      <c r="B135" s="185"/>
      <c r="C135" s="179"/>
      <c r="D135" s="227" t="s">
        <v>652</v>
      </c>
      <c r="E135" s="185"/>
      <c r="F135" s="185"/>
      <c r="G135" s="185"/>
      <c r="H135" s="185"/>
      <c r="I135" s="185"/>
      <c r="J135" s="179"/>
      <c r="K135" s="228" t="s">
        <v>643</v>
      </c>
      <c r="L135" s="175"/>
    </row>
    <row r="136" spans="1:12" ht="15.75" hidden="1" customHeight="1">
      <c r="A136" s="229" t="s">
        <v>639</v>
      </c>
      <c r="B136" s="185"/>
      <c r="C136" s="179"/>
      <c r="D136" s="227" t="s">
        <v>653</v>
      </c>
      <c r="E136" s="185"/>
      <c r="F136" s="185"/>
      <c r="G136" s="185"/>
      <c r="H136" s="185"/>
      <c r="I136" s="185"/>
      <c r="J136" s="179"/>
      <c r="K136" s="228" t="s">
        <v>643</v>
      </c>
      <c r="L136" s="175"/>
    </row>
    <row r="137" spans="1:12" ht="15.75" hidden="1" customHeight="1">
      <c r="A137" s="229" t="s">
        <v>639</v>
      </c>
      <c r="B137" s="185"/>
      <c r="C137" s="179"/>
      <c r="D137" s="227" t="s">
        <v>654</v>
      </c>
      <c r="E137" s="185"/>
      <c r="F137" s="185"/>
      <c r="G137" s="185"/>
      <c r="H137" s="185"/>
      <c r="I137" s="185"/>
      <c r="J137" s="179"/>
      <c r="K137" s="228" t="s">
        <v>643</v>
      </c>
      <c r="L137" s="175"/>
    </row>
    <row r="138" spans="1:12" ht="15.75" hidden="1" customHeight="1">
      <c r="A138" s="229" t="s">
        <v>639</v>
      </c>
      <c r="B138" s="185"/>
      <c r="C138" s="179"/>
      <c r="D138" s="227" t="s">
        <v>655</v>
      </c>
      <c r="E138" s="185"/>
      <c r="F138" s="185"/>
      <c r="G138" s="185"/>
      <c r="H138" s="185"/>
      <c r="I138" s="185"/>
      <c r="J138" s="179"/>
      <c r="K138" s="228" t="s">
        <v>643</v>
      </c>
      <c r="L138" s="175"/>
    </row>
    <row r="139" spans="1:12" ht="15.75" hidden="1" customHeight="1">
      <c r="A139" s="229" t="s">
        <v>639</v>
      </c>
      <c r="B139" s="185"/>
      <c r="C139" s="179"/>
      <c r="D139" s="227" t="s">
        <v>656</v>
      </c>
      <c r="E139" s="185"/>
      <c r="F139" s="185"/>
      <c r="G139" s="185"/>
      <c r="H139" s="185"/>
      <c r="I139" s="185"/>
      <c r="J139" s="179"/>
      <c r="K139" s="228" t="s">
        <v>643</v>
      </c>
      <c r="L139" s="175"/>
    </row>
    <row r="140" spans="1:12" ht="15.75" hidden="1" customHeight="1">
      <c r="A140" s="229" t="s">
        <v>639</v>
      </c>
      <c r="B140" s="185"/>
      <c r="C140" s="179"/>
      <c r="D140" s="227" t="s">
        <v>657</v>
      </c>
      <c r="E140" s="185"/>
      <c r="F140" s="185"/>
      <c r="G140" s="185"/>
      <c r="H140" s="185"/>
      <c r="I140" s="185"/>
      <c r="J140" s="179"/>
      <c r="K140" s="228" t="s">
        <v>658</v>
      </c>
      <c r="L140" s="175"/>
    </row>
    <row r="141" spans="1:12" ht="15.75" hidden="1" customHeight="1">
      <c r="A141" s="229" t="s">
        <v>639</v>
      </c>
      <c r="B141" s="185"/>
      <c r="C141" s="179"/>
      <c r="D141" s="227" t="s">
        <v>659</v>
      </c>
      <c r="E141" s="185"/>
      <c r="F141" s="185"/>
      <c r="G141" s="185"/>
      <c r="H141" s="185"/>
      <c r="I141" s="185"/>
      <c r="J141" s="179"/>
      <c r="K141" s="228"/>
      <c r="L141" s="175"/>
    </row>
    <row r="142" spans="1:12" ht="15.75" hidden="1" customHeight="1">
      <c r="A142" s="229" t="s">
        <v>639</v>
      </c>
      <c r="B142" s="185"/>
      <c r="C142" s="179"/>
      <c r="D142" s="227" t="s">
        <v>660</v>
      </c>
      <c r="E142" s="185"/>
      <c r="F142" s="185"/>
      <c r="G142" s="185"/>
      <c r="H142" s="185"/>
      <c r="I142" s="185"/>
      <c r="J142" s="179"/>
      <c r="K142" s="228" t="s">
        <v>643</v>
      </c>
      <c r="L142" s="175"/>
    </row>
    <row r="143" spans="1:12" ht="15.75" hidden="1" customHeight="1">
      <c r="A143" s="229" t="s">
        <v>639</v>
      </c>
      <c r="B143" s="185"/>
      <c r="C143" s="179"/>
      <c r="D143" s="227" t="s">
        <v>661</v>
      </c>
      <c r="E143" s="185"/>
      <c r="F143" s="185"/>
      <c r="G143" s="185"/>
      <c r="H143" s="185"/>
      <c r="I143" s="185"/>
      <c r="J143" s="179"/>
      <c r="K143" s="228" t="s">
        <v>643</v>
      </c>
      <c r="L143" s="175"/>
    </row>
    <row r="144" spans="1:12" ht="15.75" hidden="1" customHeight="1">
      <c r="A144" s="229" t="s">
        <v>639</v>
      </c>
      <c r="B144" s="185"/>
      <c r="C144" s="179"/>
      <c r="D144" s="227" t="s">
        <v>662</v>
      </c>
      <c r="E144" s="185"/>
      <c r="F144" s="185"/>
      <c r="G144" s="185"/>
      <c r="H144" s="185"/>
      <c r="I144" s="185"/>
      <c r="J144" s="179"/>
      <c r="K144" s="228"/>
      <c r="L144" s="175"/>
    </row>
    <row r="145" spans="1:12" ht="15.75" hidden="1" customHeight="1">
      <c r="A145" s="229" t="s">
        <v>639</v>
      </c>
      <c r="B145" s="185"/>
      <c r="C145" s="179"/>
      <c r="D145" s="227" t="s">
        <v>663</v>
      </c>
      <c r="E145" s="185"/>
      <c r="F145" s="185"/>
      <c r="G145" s="185"/>
      <c r="H145" s="185"/>
      <c r="I145" s="185"/>
      <c r="J145" s="179"/>
      <c r="K145" s="228" t="s">
        <v>643</v>
      </c>
      <c r="L145" s="175"/>
    </row>
    <row r="146" spans="1:12" ht="15.75" hidden="1" customHeight="1">
      <c r="A146" s="229" t="s">
        <v>639</v>
      </c>
      <c r="B146" s="185"/>
      <c r="C146" s="179"/>
      <c r="D146" s="227" t="s">
        <v>664</v>
      </c>
      <c r="E146" s="185"/>
      <c r="F146" s="185"/>
      <c r="G146" s="185"/>
      <c r="H146" s="185"/>
      <c r="I146" s="185"/>
      <c r="J146" s="179"/>
      <c r="K146" s="228" t="s">
        <v>643</v>
      </c>
      <c r="L146" s="175"/>
    </row>
    <row r="147" spans="1:12" ht="15.75" hidden="1" customHeight="1">
      <c r="A147" s="229" t="s">
        <v>639</v>
      </c>
      <c r="B147" s="185"/>
      <c r="C147" s="179"/>
      <c r="D147" s="227" t="s">
        <v>435</v>
      </c>
      <c r="E147" s="185"/>
      <c r="F147" s="185"/>
      <c r="G147" s="185"/>
      <c r="H147" s="185"/>
      <c r="I147" s="185"/>
      <c r="J147" s="179"/>
      <c r="K147" s="228" t="s">
        <v>643</v>
      </c>
      <c r="L147" s="175"/>
    </row>
    <row r="148" spans="1:12" ht="15.75" hidden="1" customHeight="1">
      <c r="A148" s="229" t="s">
        <v>639</v>
      </c>
      <c r="B148" s="185"/>
      <c r="C148" s="179"/>
      <c r="D148" s="227" t="s">
        <v>665</v>
      </c>
      <c r="E148" s="185"/>
      <c r="F148" s="185"/>
      <c r="G148" s="185"/>
      <c r="H148" s="185"/>
      <c r="I148" s="185"/>
      <c r="J148" s="179"/>
      <c r="K148" s="228" t="s">
        <v>643</v>
      </c>
      <c r="L148" s="175"/>
    </row>
    <row r="149" spans="1:12" ht="15.75" hidden="1" customHeight="1">
      <c r="A149" s="229" t="s">
        <v>639</v>
      </c>
      <c r="B149" s="185"/>
      <c r="C149" s="179"/>
      <c r="D149" s="227" t="s">
        <v>440</v>
      </c>
      <c r="E149" s="185"/>
      <c r="F149" s="185"/>
      <c r="G149" s="185"/>
      <c r="H149" s="185"/>
      <c r="I149" s="185"/>
      <c r="J149" s="179"/>
      <c r="K149" s="228" t="s">
        <v>643</v>
      </c>
      <c r="L149" s="175"/>
    </row>
    <row r="150" spans="1:12" ht="15.75" hidden="1" customHeight="1">
      <c r="A150" s="229" t="s">
        <v>639</v>
      </c>
      <c r="B150" s="185"/>
      <c r="C150" s="179"/>
      <c r="D150" s="227" t="s">
        <v>666</v>
      </c>
      <c r="E150" s="185"/>
      <c r="F150" s="185"/>
      <c r="G150" s="185"/>
      <c r="H150" s="185"/>
      <c r="I150" s="185"/>
      <c r="J150" s="179"/>
      <c r="K150" s="228"/>
      <c r="L150" s="175"/>
    </row>
    <row r="151" spans="1:12" ht="15.75" hidden="1" customHeight="1">
      <c r="A151" s="229" t="s">
        <v>639</v>
      </c>
      <c r="B151" s="185"/>
      <c r="C151" s="179"/>
      <c r="D151" s="227" t="s">
        <v>667</v>
      </c>
      <c r="E151" s="185"/>
      <c r="F151" s="185"/>
      <c r="G151" s="185"/>
      <c r="H151" s="185"/>
      <c r="I151" s="185"/>
      <c r="J151" s="179"/>
      <c r="K151" s="228" t="s">
        <v>643</v>
      </c>
      <c r="L151" s="175"/>
    </row>
    <row r="152" spans="1:12" ht="15.75" hidden="1" customHeight="1">
      <c r="A152" s="229" t="s">
        <v>639</v>
      </c>
      <c r="B152" s="185"/>
      <c r="C152" s="179"/>
      <c r="D152" s="227" t="s">
        <v>668</v>
      </c>
      <c r="E152" s="185"/>
      <c r="F152" s="185"/>
      <c r="G152" s="185"/>
      <c r="H152" s="185"/>
      <c r="I152" s="185"/>
      <c r="J152" s="179"/>
      <c r="K152" s="228" t="s">
        <v>643</v>
      </c>
      <c r="L152" s="175"/>
    </row>
    <row r="153" spans="1:12" ht="15.75" hidden="1" customHeight="1">
      <c r="A153" s="229" t="s">
        <v>639</v>
      </c>
      <c r="B153" s="185"/>
      <c r="C153" s="179"/>
      <c r="D153" s="227" t="s">
        <v>669</v>
      </c>
      <c r="E153" s="185"/>
      <c r="F153" s="185"/>
      <c r="G153" s="185"/>
      <c r="H153" s="185"/>
      <c r="I153" s="185"/>
      <c r="J153" s="179"/>
      <c r="K153" s="228" t="s">
        <v>643</v>
      </c>
      <c r="L153" s="175"/>
    </row>
    <row r="154" spans="1:12" ht="15.75" hidden="1" customHeight="1">
      <c r="A154" s="229" t="s">
        <v>639</v>
      </c>
      <c r="B154" s="185"/>
      <c r="C154" s="179"/>
      <c r="D154" s="227" t="s">
        <v>670</v>
      </c>
      <c r="E154" s="185"/>
      <c r="F154" s="185"/>
      <c r="G154" s="185"/>
      <c r="H154" s="185"/>
      <c r="I154" s="185"/>
      <c r="J154" s="179"/>
      <c r="K154" s="228" t="s">
        <v>643</v>
      </c>
      <c r="L154" s="175"/>
    </row>
    <row r="155" spans="1:12" ht="15.75" hidden="1" customHeight="1">
      <c r="A155" s="229" t="s">
        <v>671</v>
      </c>
      <c r="B155" s="185"/>
      <c r="C155" s="179"/>
      <c r="D155" s="227" t="s">
        <v>640</v>
      </c>
      <c r="E155" s="185"/>
      <c r="F155" s="185"/>
      <c r="G155" s="185"/>
      <c r="H155" s="185"/>
      <c r="I155" s="185"/>
      <c r="J155" s="179"/>
      <c r="K155" s="228"/>
      <c r="L155" s="175"/>
    </row>
    <row r="156" spans="1:12" ht="15.75" hidden="1" customHeight="1">
      <c r="A156" s="229" t="s">
        <v>671</v>
      </c>
      <c r="B156" s="185"/>
      <c r="C156" s="179"/>
      <c r="D156" s="227" t="s">
        <v>617</v>
      </c>
      <c r="E156" s="185"/>
      <c r="F156" s="185"/>
      <c r="G156" s="185"/>
      <c r="H156" s="185"/>
      <c r="I156" s="185"/>
      <c r="J156" s="179"/>
      <c r="K156" s="228" t="s">
        <v>672</v>
      </c>
      <c r="L156" s="175"/>
    </row>
    <row r="157" spans="1:12" ht="15.75" hidden="1" customHeight="1">
      <c r="A157" s="229" t="s">
        <v>671</v>
      </c>
      <c r="B157" s="185"/>
      <c r="C157" s="179"/>
      <c r="D157" s="227" t="s">
        <v>667</v>
      </c>
      <c r="E157" s="185"/>
      <c r="F157" s="185"/>
      <c r="G157" s="185"/>
      <c r="H157" s="185"/>
      <c r="I157" s="185"/>
      <c r="J157" s="179"/>
      <c r="K157" s="228" t="s">
        <v>673</v>
      </c>
      <c r="L157" s="175"/>
    </row>
    <row r="158" spans="1:12" ht="75" hidden="1" customHeight="1">
      <c r="A158" s="229" t="s">
        <v>674</v>
      </c>
      <c r="B158" s="185"/>
      <c r="C158" s="179"/>
      <c r="D158" s="227" t="s">
        <v>675</v>
      </c>
      <c r="E158" s="185"/>
      <c r="F158" s="185"/>
      <c r="G158" s="185"/>
      <c r="H158" s="185"/>
      <c r="I158" s="185"/>
      <c r="J158" s="179"/>
      <c r="K158" s="228"/>
      <c r="L158" s="175"/>
    </row>
    <row r="159" spans="1:12" ht="15.75" hidden="1" customHeight="1">
      <c r="A159" s="229" t="s">
        <v>676</v>
      </c>
      <c r="B159" s="185"/>
      <c r="C159" s="179"/>
      <c r="D159" s="231" t="s">
        <v>677</v>
      </c>
      <c r="E159" s="185"/>
      <c r="F159" s="185"/>
      <c r="G159" s="185"/>
      <c r="H159" s="185"/>
      <c r="I159" s="185"/>
      <c r="J159" s="179"/>
      <c r="K159" s="228"/>
      <c r="L159" s="175"/>
    </row>
    <row r="160" spans="1:12" ht="15.75" hidden="1" customHeight="1">
      <c r="A160" s="229" t="s">
        <v>676</v>
      </c>
      <c r="B160" s="185"/>
      <c r="C160" s="179"/>
      <c r="D160" s="231" t="s">
        <v>678</v>
      </c>
      <c r="E160" s="185"/>
      <c r="F160" s="185"/>
      <c r="G160" s="185"/>
      <c r="H160" s="185"/>
      <c r="I160" s="185"/>
      <c r="J160" s="179"/>
      <c r="K160" s="228" t="s">
        <v>561</v>
      </c>
      <c r="L160" s="175"/>
    </row>
    <row r="161" spans="1:26" ht="15.75" hidden="1" customHeight="1">
      <c r="A161" s="229" t="s">
        <v>676</v>
      </c>
      <c r="B161" s="185"/>
      <c r="C161" s="179"/>
      <c r="D161" s="231" t="s">
        <v>679</v>
      </c>
      <c r="E161" s="185"/>
      <c r="F161" s="185"/>
      <c r="G161" s="185"/>
      <c r="H161" s="185"/>
      <c r="I161" s="185"/>
      <c r="J161" s="179"/>
      <c r="K161" s="228"/>
      <c r="L161" s="175"/>
    </row>
    <row r="162" spans="1:26" ht="15.75" hidden="1" customHeight="1">
      <c r="A162" s="229" t="s">
        <v>676</v>
      </c>
      <c r="B162" s="185"/>
      <c r="C162" s="179"/>
      <c r="D162" s="231" t="s">
        <v>680</v>
      </c>
      <c r="E162" s="185"/>
      <c r="F162" s="185"/>
      <c r="G162" s="185"/>
      <c r="H162" s="185"/>
      <c r="I162" s="185"/>
      <c r="J162" s="179"/>
      <c r="K162" s="228" t="s">
        <v>561</v>
      </c>
      <c r="L162" s="175"/>
    </row>
    <row r="163" spans="1:26" ht="15.75" hidden="1" customHeight="1">
      <c r="A163" s="229" t="s">
        <v>681</v>
      </c>
      <c r="B163" s="185"/>
      <c r="C163" s="179"/>
      <c r="D163" s="227" t="s">
        <v>644</v>
      </c>
      <c r="E163" s="185"/>
      <c r="F163" s="185"/>
      <c r="G163" s="185"/>
      <c r="H163" s="185"/>
      <c r="I163" s="185"/>
      <c r="J163" s="179"/>
      <c r="K163" s="228"/>
      <c r="L163" s="175"/>
    </row>
    <row r="164" spans="1:26" ht="15.75" hidden="1" customHeight="1">
      <c r="A164" s="229" t="s">
        <v>681</v>
      </c>
      <c r="B164" s="185"/>
      <c r="C164" s="179"/>
      <c r="D164" s="227" t="s">
        <v>649</v>
      </c>
      <c r="E164" s="185"/>
      <c r="F164" s="185"/>
      <c r="G164" s="185"/>
      <c r="H164" s="185"/>
      <c r="I164" s="185"/>
      <c r="J164" s="179"/>
      <c r="K164" s="228"/>
      <c r="L164" s="175"/>
    </row>
    <row r="165" spans="1:26" ht="15.75" hidden="1" customHeight="1">
      <c r="A165" s="229" t="s">
        <v>681</v>
      </c>
      <c r="B165" s="185"/>
      <c r="C165" s="179"/>
      <c r="D165" s="227" t="s">
        <v>435</v>
      </c>
      <c r="E165" s="185"/>
      <c r="F165" s="185"/>
      <c r="G165" s="185"/>
      <c r="H165" s="185"/>
      <c r="I165" s="185"/>
      <c r="J165" s="179"/>
      <c r="K165" s="228" t="s">
        <v>682</v>
      </c>
      <c r="L165" s="175"/>
    </row>
    <row r="166" spans="1:26" ht="15.75" hidden="1" customHeight="1">
      <c r="A166" s="229" t="s">
        <v>681</v>
      </c>
      <c r="B166" s="185"/>
      <c r="C166" s="179"/>
      <c r="D166" s="227" t="s">
        <v>683</v>
      </c>
      <c r="E166" s="185"/>
      <c r="F166" s="185"/>
      <c r="G166" s="185"/>
      <c r="H166" s="185"/>
      <c r="I166" s="185"/>
      <c r="J166" s="179"/>
      <c r="K166" s="228"/>
      <c r="L166" s="175"/>
    </row>
    <row r="167" spans="1:26" ht="15.75" hidden="1" customHeight="1">
      <c r="A167" s="229" t="s">
        <v>681</v>
      </c>
      <c r="B167" s="185"/>
      <c r="C167" s="179"/>
      <c r="D167" s="227" t="s">
        <v>668</v>
      </c>
      <c r="E167" s="185"/>
      <c r="F167" s="185"/>
      <c r="G167" s="185"/>
      <c r="H167" s="185"/>
      <c r="I167" s="185"/>
      <c r="J167" s="179"/>
      <c r="K167" s="228"/>
      <c r="L167" s="175"/>
    </row>
    <row r="168" spans="1:26" ht="15.75" hidden="1" customHeight="1">
      <c r="A168" s="229" t="s">
        <v>681</v>
      </c>
      <c r="B168" s="185"/>
      <c r="C168" s="179"/>
      <c r="D168" s="227" t="s">
        <v>670</v>
      </c>
      <c r="E168" s="185"/>
      <c r="F168" s="185"/>
      <c r="G168" s="185"/>
      <c r="H168" s="185"/>
      <c r="I168" s="185"/>
      <c r="J168" s="179"/>
      <c r="K168" s="228" t="s">
        <v>684</v>
      </c>
      <c r="L168" s="175"/>
    </row>
    <row r="169" spans="1:26" hidden="1">
      <c r="A169" s="247" t="s">
        <v>685</v>
      </c>
      <c r="B169" s="185"/>
      <c r="C169" s="179"/>
      <c r="D169" s="227" t="s">
        <v>677</v>
      </c>
      <c r="E169" s="185"/>
      <c r="F169" s="185"/>
      <c r="G169" s="185"/>
      <c r="H169" s="185"/>
      <c r="I169" s="185"/>
      <c r="J169" s="179"/>
      <c r="K169" s="246" t="s">
        <v>686</v>
      </c>
      <c r="L169" s="175"/>
      <c r="M169" s="114"/>
      <c r="N169" s="114"/>
      <c r="O169" s="114"/>
      <c r="P169" s="114"/>
      <c r="Q169" s="114"/>
      <c r="R169" s="114"/>
      <c r="S169" s="114"/>
      <c r="T169" s="114"/>
      <c r="U169" s="114"/>
      <c r="V169" s="114"/>
      <c r="W169" s="114"/>
      <c r="X169" s="114"/>
      <c r="Y169" s="114"/>
      <c r="Z169" s="114"/>
    </row>
    <row r="170" spans="1:26" hidden="1">
      <c r="A170" s="247" t="s">
        <v>685</v>
      </c>
      <c r="B170" s="185"/>
      <c r="C170" s="179"/>
      <c r="D170" s="227" t="s">
        <v>678</v>
      </c>
      <c r="E170" s="185"/>
      <c r="F170" s="185"/>
      <c r="G170" s="185"/>
      <c r="H170" s="185"/>
      <c r="I170" s="185"/>
      <c r="J170" s="179"/>
      <c r="K170" s="246" t="s">
        <v>561</v>
      </c>
      <c r="L170" s="175"/>
      <c r="M170" s="114"/>
      <c r="N170" s="114"/>
      <c r="O170" s="114"/>
      <c r="P170" s="114"/>
      <c r="Q170" s="114"/>
      <c r="R170" s="114"/>
      <c r="S170" s="114"/>
      <c r="T170" s="114"/>
      <c r="U170" s="114"/>
      <c r="V170" s="114"/>
      <c r="W170" s="114"/>
      <c r="X170" s="114"/>
      <c r="Y170" s="114"/>
      <c r="Z170" s="114"/>
    </row>
    <row r="171" spans="1:26" hidden="1">
      <c r="A171" s="247" t="s">
        <v>685</v>
      </c>
      <c r="B171" s="185"/>
      <c r="C171" s="179"/>
      <c r="D171" s="230" t="s">
        <v>665</v>
      </c>
      <c r="E171" s="185"/>
      <c r="F171" s="185"/>
      <c r="G171" s="185"/>
      <c r="H171" s="185"/>
      <c r="I171" s="185"/>
      <c r="J171" s="179"/>
      <c r="K171" s="248" t="s">
        <v>687</v>
      </c>
      <c r="L171" s="175"/>
      <c r="M171" s="114"/>
      <c r="N171" s="114"/>
      <c r="O171" s="114"/>
      <c r="P171" s="114"/>
      <c r="Q171" s="114"/>
      <c r="R171" s="114"/>
      <c r="S171" s="114"/>
      <c r="T171" s="114"/>
      <c r="U171" s="114"/>
      <c r="V171" s="114"/>
      <c r="W171" s="114"/>
      <c r="X171" s="114"/>
      <c r="Y171" s="114"/>
      <c r="Z171" s="114"/>
    </row>
    <row r="172" spans="1:26" hidden="1">
      <c r="A172" s="247" t="s">
        <v>685</v>
      </c>
      <c r="B172" s="185"/>
      <c r="C172" s="179"/>
      <c r="D172" s="227" t="s">
        <v>440</v>
      </c>
      <c r="E172" s="185"/>
      <c r="F172" s="185"/>
      <c r="G172" s="185"/>
      <c r="H172" s="185"/>
      <c r="I172" s="185"/>
      <c r="J172" s="179"/>
      <c r="K172" s="246" t="s">
        <v>638</v>
      </c>
      <c r="L172" s="175"/>
      <c r="M172" s="114"/>
      <c r="N172" s="114"/>
      <c r="O172" s="114"/>
      <c r="P172" s="114"/>
      <c r="Q172" s="114"/>
      <c r="R172" s="114"/>
      <c r="S172" s="114"/>
      <c r="T172" s="114"/>
      <c r="U172" s="114"/>
      <c r="V172" s="114"/>
      <c r="W172" s="114"/>
      <c r="X172" s="114"/>
      <c r="Y172" s="114"/>
      <c r="Z172" s="114"/>
    </row>
    <row r="173" spans="1:26" hidden="1">
      <c r="A173" s="247" t="s">
        <v>685</v>
      </c>
      <c r="B173" s="185"/>
      <c r="C173" s="179"/>
      <c r="D173" s="230" t="s">
        <v>679</v>
      </c>
      <c r="E173" s="185"/>
      <c r="F173" s="185"/>
      <c r="G173" s="185"/>
      <c r="H173" s="185"/>
      <c r="I173" s="185"/>
      <c r="J173" s="179"/>
      <c r="K173" s="248" t="s">
        <v>687</v>
      </c>
      <c r="L173" s="175"/>
      <c r="M173" s="114"/>
      <c r="N173" s="114"/>
      <c r="O173" s="114"/>
      <c r="P173" s="114"/>
      <c r="Q173" s="114"/>
      <c r="R173" s="114"/>
      <c r="S173" s="114"/>
      <c r="T173" s="114"/>
      <c r="U173" s="114"/>
      <c r="V173" s="114"/>
      <c r="W173" s="114"/>
      <c r="X173" s="114"/>
      <c r="Y173" s="114"/>
      <c r="Z173" s="114"/>
    </row>
    <row r="174" spans="1:26" ht="15.75" hidden="1" customHeight="1">
      <c r="A174" s="229" t="s">
        <v>688</v>
      </c>
      <c r="B174" s="185"/>
      <c r="C174" s="179"/>
      <c r="D174" s="231" t="s">
        <v>689</v>
      </c>
      <c r="E174" s="185"/>
      <c r="F174" s="185"/>
      <c r="G174" s="185"/>
      <c r="H174" s="185"/>
      <c r="I174" s="185"/>
      <c r="J174" s="179"/>
      <c r="K174" s="228" t="s">
        <v>613</v>
      </c>
      <c r="L174" s="175"/>
    </row>
    <row r="175" spans="1:26" ht="15.75" hidden="1" customHeight="1">
      <c r="A175" s="229" t="s">
        <v>688</v>
      </c>
      <c r="B175" s="185"/>
      <c r="C175" s="179"/>
      <c r="D175" s="231" t="s">
        <v>661</v>
      </c>
      <c r="E175" s="185"/>
      <c r="F175" s="185"/>
      <c r="G175" s="185"/>
      <c r="H175" s="185"/>
      <c r="I175" s="185"/>
      <c r="J175" s="179"/>
      <c r="K175" s="228" t="s">
        <v>690</v>
      </c>
      <c r="L175" s="175"/>
    </row>
    <row r="176" spans="1:26" ht="15.75" hidden="1" customHeight="1">
      <c r="A176" s="229" t="s">
        <v>688</v>
      </c>
      <c r="B176" s="185"/>
      <c r="C176" s="179"/>
      <c r="D176" s="231" t="s">
        <v>691</v>
      </c>
      <c r="E176" s="185"/>
      <c r="F176" s="185"/>
      <c r="G176" s="185"/>
      <c r="H176" s="185"/>
      <c r="I176" s="185"/>
      <c r="J176" s="179"/>
      <c r="K176" s="228" t="s">
        <v>613</v>
      </c>
      <c r="L176" s="175"/>
    </row>
    <row r="177" spans="1:26" ht="15.75" hidden="1" customHeight="1">
      <c r="A177" s="229" t="s">
        <v>688</v>
      </c>
      <c r="B177" s="185"/>
      <c r="C177" s="179"/>
      <c r="D177" s="231" t="s">
        <v>692</v>
      </c>
      <c r="E177" s="185"/>
      <c r="F177" s="185"/>
      <c r="G177" s="185"/>
      <c r="H177" s="185"/>
      <c r="I177" s="185"/>
      <c r="J177" s="179"/>
      <c r="K177" s="228" t="s">
        <v>613</v>
      </c>
      <c r="L177" s="175"/>
    </row>
    <row r="178" spans="1:26" ht="15.75" hidden="1" customHeight="1">
      <c r="A178" s="229" t="s">
        <v>688</v>
      </c>
      <c r="B178" s="185"/>
      <c r="C178" s="179"/>
      <c r="D178" s="231" t="s">
        <v>693</v>
      </c>
      <c r="E178" s="185"/>
      <c r="F178" s="185"/>
      <c r="G178" s="185"/>
      <c r="H178" s="185"/>
      <c r="I178" s="185"/>
      <c r="J178" s="179"/>
      <c r="K178" s="228" t="s">
        <v>694</v>
      </c>
      <c r="L178" s="175"/>
    </row>
    <row r="179" spans="1:26" ht="15.75" hidden="1" customHeight="1">
      <c r="A179" s="229" t="s">
        <v>688</v>
      </c>
      <c r="B179" s="185"/>
      <c r="C179" s="179"/>
      <c r="D179" s="227" t="s">
        <v>695</v>
      </c>
      <c r="E179" s="185"/>
      <c r="F179" s="185"/>
      <c r="G179" s="185"/>
      <c r="H179" s="185"/>
      <c r="I179" s="185"/>
      <c r="J179" s="179"/>
      <c r="K179" s="228" t="s">
        <v>696</v>
      </c>
      <c r="L179" s="175"/>
    </row>
    <row r="180" spans="1:26" ht="15.75" hidden="1" customHeight="1">
      <c r="A180" s="247" t="s">
        <v>697</v>
      </c>
      <c r="B180" s="185"/>
      <c r="C180" s="179"/>
      <c r="D180" s="227" t="s">
        <v>582</v>
      </c>
      <c r="E180" s="185"/>
      <c r="F180" s="185"/>
      <c r="G180" s="185"/>
      <c r="H180" s="185"/>
      <c r="I180" s="185"/>
      <c r="J180" s="179"/>
      <c r="K180" s="246" t="s">
        <v>698</v>
      </c>
      <c r="L180" s="175"/>
      <c r="M180" s="114"/>
      <c r="N180" s="114"/>
      <c r="O180" s="114"/>
      <c r="P180" s="114"/>
      <c r="Q180" s="114"/>
      <c r="R180" s="114"/>
      <c r="S180" s="114"/>
      <c r="T180" s="114"/>
      <c r="U180" s="114"/>
      <c r="V180" s="114"/>
      <c r="W180" s="114"/>
      <c r="X180" s="114"/>
      <c r="Y180" s="114"/>
      <c r="Z180" s="114"/>
    </row>
    <row r="181" spans="1:26" ht="15.75" hidden="1" customHeight="1">
      <c r="A181" s="247" t="s">
        <v>697</v>
      </c>
      <c r="B181" s="185"/>
      <c r="C181" s="179"/>
      <c r="D181" s="227" t="s">
        <v>583</v>
      </c>
      <c r="E181" s="185"/>
      <c r="F181" s="185"/>
      <c r="G181" s="185"/>
      <c r="H181" s="185"/>
      <c r="I181" s="185"/>
      <c r="J181" s="179"/>
      <c r="K181" s="246" t="s">
        <v>638</v>
      </c>
      <c r="L181" s="175"/>
      <c r="M181" s="114"/>
      <c r="N181" s="114"/>
      <c r="O181" s="114"/>
      <c r="P181" s="114"/>
      <c r="Q181" s="114"/>
      <c r="R181" s="114"/>
      <c r="S181" s="114"/>
      <c r="T181" s="114"/>
      <c r="U181" s="114"/>
      <c r="V181" s="114"/>
      <c r="W181" s="114"/>
      <c r="X181" s="114"/>
      <c r="Y181" s="114"/>
      <c r="Z181" s="114"/>
    </row>
    <row r="182" spans="1:26" ht="15.75" hidden="1" customHeight="1">
      <c r="A182" s="247" t="s">
        <v>697</v>
      </c>
      <c r="B182" s="185"/>
      <c r="C182" s="179"/>
      <c r="D182" s="227" t="s">
        <v>689</v>
      </c>
      <c r="E182" s="185"/>
      <c r="F182" s="185"/>
      <c r="G182" s="185"/>
      <c r="H182" s="185"/>
      <c r="I182" s="185"/>
      <c r="J182" s="179"/>
      <c r="K182" s="246" t="s">
        <v>613</v>
      </c>
      <c r="L182" s="175"/>
      <c r="M182" s="114"/>
      <c r="N182" s="114"/>
      <c r="O182" s="114"/>
      <c r="P182" s="114"/>
      <c r="Q182" s="114"/>
      <c r="R182" s="114"/>
      <c r="S182" s="114"/>
      <c r="T182" s="114"/>
      <c r="U182" s="114"/>
      <c r="V182" s="114"/>
      <c r="W182" s="114"/>
      <c r="X182" s="114"/>
      <c r="Y182" s="114"/>
      <c r="Z182" s="114"/>
    </row>
    <row r="183" spans="1:26" ht="15.75" hidden="1" customHeight="1">
      <c r="A183" s="247" t="s">
        <v>697</v>
      </c>
      <c r="B183" s="185"/>
      <c r="C183" s="179"/>
      <c r="D183" s="227" t="s">
        <v>585</v>
      </c>
      <c r="E183" s="185"/>
      <c r="F183" s="185"/>
      <c r="G183" s="185"/>
      <c r="H183" s="185"/>
      <c r="I183" s="185"/>
      <c r="J183" s="179"/>
      <c r="K183" s="246" t="s">
        <v>561</v>
      </c>
      <c r="L183" s="175"/>
      <c r="M183" s="114"/>
      <c r="N183" s="114"/>
      <c r="O183" s="114"/>
      <c r="P183" s="114"/>
      <c r="Q183" s="114"/>
      <c r="R183" s="114"/>
      <c r="S183" s="114"/>
      <c r="T183" s="114"/>
      <c r="U183" s="114"/>
      <c r="V183" s="114"/>
      <c r="W183" s="114"/>
      <c r="X183" s="114"/>
      <c r="Y183" s="114"/>
      <c r="Z183" s="114"/>
    </row>
    <row r="184" spans="1:26" ht="15.75" hidden="1" customHeight="1">
      <c r="A184" s="247" t="s">
        <v>697</v>
      </c>
      <c r="B184" s="185"/>
      <c r="C184" s="179"/>
      <c r="D184" s="227" t="s">
        <v>586</v>
      </c>
      <c r="E184" s="185"/>
      <c r="F184" s="185"/>
      <c r="G184" s="185"/>
      <c r="H184" s="185"/>
      <c r="I184" s="185"/>
      <c r="J184" s="179"/>
      <c r="K184" s="246" t="s">
        <v>561</v>
      </c>
      <c r="L184" s="175"/>
      <c r="M184" s="114"/>
      <c r="N184" s="114"/>
      <c r="O184" s="114"/>
      <c r="P184" s="114"/>
      <c r="Q184" s="114"/>
      <c r="R184" s="114"/>
      <c r="S184" s="114"/>
      <c r="T184" s="114"/>
      <c r="U184" s="114"/>
      <c r="V184" s="114"/>
      <c r="W184" s="114"/>
      <c r="X184" s="114"/>
      <c r="Y184" s="114"/>
      <c r="Z184" s="114"/>
    </row>
    <row r="185" spans="1:26" ht="15.75" hidden="1" customHeight="1">
      <c r="A185" s="247" t="s">
        <v>697</v>
      </c>
      <c r="B185" s="185"/>
      <c r="C185" s="179"/>
      <c r="D185" s="227" t="s">
        <v>587</v>
      </c>
      <c r="E185" s="185"/>
      <c r="F185" s="185"/>
      <c r="G185" s="185"/>
      <c r="H185" s="185"/>
      <c r="I185" s="185"/>
      <c r="J185" s="179"/>
      <c r="K185" s="246" t="s">
        <v>561</v>
      </c>
      <c r="L185" s="175"/>
      <c r="M185" s="114"/>
      <c r="N185" s="114"/>
      <c r="O185" s="114"/>
      <c r="P185" s="114"/>
      <c r="Q185" s="114"/>
      <c r="R185" s="114"/>
      <c r="S185" s="114"/>
      <c r="T185" s="114"/>
      <c r="U185" s="114"/>
      <c r="V185" s="114"/>
      <c r="W185" s="114"/>
      <c r="X185" s="114"/>
      <c r="Y185" s="114"/>
      <c r="Z185" s="114"/>
    </row>
    <row r="186" spans="1:26" ht="15.75" hidden="1" customHeight="1">
      <c r="A186" s="247" t="s">
        <v>697</v>
      </c>
      <c r="B186" s="185"/>
      <c r="C186" s="179"/>
      <c r="D186" s="227" t="s">
        <v>589</v>
      </c>
      <c r="E186" s="185"/>
      <c r="F186" s="185"/>
      <c r="G186" s="185"/>
      <c r="H186" s="185"/>
      <c r="I186" s="185"/>
      <c r="J186" s="179"/>
      <c r="K186" s="246" t="s">
        <v>561</v>
      </c>
      <c r="L186" s="175"/>
      <c r="M186" s="114"/>
      <c r="N186" s="114"/>
      <c r="O186" s="114"/>
      <c r="P186" s="114"/>
      <c r="Q186" s="114"/>
      <c r="R186" s="114"/>
      <c r="S186" s="114"/>
      <c r="T186" s="114"/>
      <c r="U186" s="114"/>
      <c r="V186" s="114"/>
      <c r="W186" s="114"/>
      <c r="X186" s="114"/>
      <c r="Y186" s="114"/>
      <c r="Z186" s="114"/>
    </row>
    <row r="187" spans="1:26" ht="15.75" hidden="1" customHeight="1">
      <c r="A187" s="247" t="s">
        <v>697</v>
      </c>
      <c r="B187" s="185"/>
      <c r="C187" s="179"/>
      <c r="D187" s="227" t="s">
        <v>699</v>
      </c>
      <c r="E187" s="185"/>
      <c r="F187" s="185"/>
      <c r="G187" s="185"/>
      <c r="H187" s="185"/>
      <c r="I187" s="185"/>
      <c r="J187" s="179"/>
      <c r="K187" s="246" t="s">
        <v>700</v>
      </c>
      <c r="L187" s="175"/>
      <c r="M187" s="114"/>
      <c r="N187" s="114"/>
      <c r="O187" s="114"/>
      <c r="P187" s="114"/>
      <c r="Q187" s="114"/>
      <c r="R187" s="114"/>
      <c r="S187" s="114"/>
      <c r="T187" s="114"/>
      <c r="U187" s="114"/>
      <c r="V187" s="114"/>
      <c r="W187" s="114"/>
      <c r="X187" s="114"/>
      <c r="Y187" s="114"/>
      <c r="Z187" s="114"/>
    </row>
    <row r="188" spans="1:26" ht="15.75" hidden="1" customHeight="1">
      <c r="A188" s="247" t="s">
        <v>697</v>
      </c>
      <c r="B188" s="185"/>
      <c r="C188" s="179"/>
      <c r="D188" s="227" t="s">
        <v>590</v>
      </c>
      <c r="E188" s="185"/>
      <c r="F188" s="185"/>
      <c r="G188" s="185"/>
      <c r="H188" s="185"/>
      <c r="I188" s="185"/>
      <c r="J188" s="179"/>
      <c r="K188" s="246" t="s">
        <v>701</v>
      </c>
      <c r="L188" s="175"/>
      <c r="M188" s="114"/>
      <c r="N188" s="114"/>
      <c r="O188" s="114"/>
      <c r="P188" s="114"/>
      <c r="Q188" s="114"/>
      <c r="R188" s="114"/>
      <c r="S188" s="114"/>
      <c r="T188" s="114"/>
      <c r="U188" s="114"/>
      <c r="V188" s="114"/>
      <c r="W188" s="114"/>
      <c r="X188" s="114"/>
      <c r="Y188" s="114"/>
      <c r="Z188" s="114"/>
    </row>
    <row r="189" spans="1:26" ht="15.75" hidden="1" customHeight="1">
      <c r="A189" s="247" t="s">
        <v>697</v>
      </c>
      <c r="B189" s="185"/>
      <c r="C189" s="179"/>
      <c r="D189" s="227" t="s">
        <v>691</v>
      </c>
      <c r="E189" s="185"/>
      <c r="F189" s="185"/>
      <c r="G189" s="185"/>
      <c r="H189" s="185"/>
      <c r="I189" s="185"/>
      <c r="J189" s="179"/>
      <c r="K189" s="246" t="s">
        <v>613</v>
      </c>
      <c r="L189" s="175"/>
      <c r="M189" s="114"/>
      <c r="N189" s="114"/>
      <c r="O189" s="114"/>
      <c r="P189" s="114"/>
      <c r="Q189" s="114"/>
      <c r="R189" s="114"/>
      <c r="S189" s="114"/>
      <c r="T189" s="114"/>
      <c r="U189" s="114"/>
      <c r="V189" s="114"/>
      <c r="W189" s="114"/>
      <c r="X189" s="114"/>
      <c r="Y189" s="114"/>
      <c r="Z189" s="114"/>
    </row>
    <row r="190" spans="1:26" ht="15.75" hidden="1" customHeight="1">
      <c r="A190" s="247" t="s">
        <v>697</v>
      </c>
      <c r="B190" s="185"/>
      <c r="C190" s="179"/>
      <c r="D190" s="227" t="s">
        <v>692</v>
      </c>
      <c r="E190" s="185"/>
      <c r="F190" s="185"/>
      <c r="G190" s="185"/>
      <c r="H190" s="185"/>
      <c r="I190" s="185"/>
      <c r="J190" s="179"/>
      <c r="K190" s="246" t="s">
        <v>613</v>
      </c>
      <c r="L190" s="175"/>
      <c r="M190" s="114"/>
      <c r="N190" s="114"/>
      <c r="O190" s="114"/>
      <c r="P190" s="114"/>
      <c r="Q190" s="114"/>
      <c r="R190" s="114"/>
      <c r="S190" s="114"/>
      <c r="T190" s="114"/>
      <c r="U190" s="114"/>
      <c r="V190" s="114"/>
      <c r="W190" s="114"/>
      <c r="X190" s="114"/>
      <c r="Y190" s="114"/>
      <c r="Z190" s="114"/>
    </row>
    <row r="191" spans="1:26" ht="15.75" hidden="1" customHeight="1">
      <c r="A191" s="247" t="s">
        <v>697</v>
      </c>
      <c r="B191" s="185"/>
      <c r="C191" s="179"/>
      <c r="D191" s="227" t="s">
        <v>693</v>
      </c>
      <c r="E191" s="185"/>
      <c r="F191" s="185"/>
      <c r="G191" s="185"/>
      <c r="H191" s="185"/>
      <c r="I191" s="185"/>
      <c r="J191" s="179"/>
      <c r="K191" s="246" t="s">
        <v>694</v>
      </c>
      <c r="L191" s="175"/>
      <c r="M191" s="114"/>
      <c r="N191" s="114"/>
      <c r="O191" s="114"/>
      <c r="P191" s="114"/>
      <c r="Q191" s="114"/>
      <c r="R191" s="114"/>
      <c r="S191" s="114"/>
      <c r="T191" s="114"/>
      <c r="U191" s="114"/>
      <c r="V191" s="114"/>
      <c r="W191" s="114"/>
      <c r="X191" s="114"/>
      <c r="Y191" s="114"/>
      <c r="Z191" s="114"/>
    </row>
    <row r="192" spans="1:26" ht="15.75" hidden="1" customHeight="1">
      <c r="A192" s="247" t="s">
        <v>697</v>
      </c>
      <c r="B192" s="185"/>
      <c r="C192" s="179"/>
      <c r="D192" s="227" t="s">
        <v>695</v>
      </c>
      <c r="E192" s="185"/>
      <c r="F192" s="185"/>
      <c r="G192" s="185"/>
      <c r="H192" s="185"/>
      <c r="I192" s="185"/>
      <c r="J192" s="179"/>
      <c r="K192" s="246" t="s">
        <v>696</v>
      </c>
      <c r="L192" s="175"/>
      <c r="M192" s="114"/>
      <c r="N192" s="114"/>
      <c r="O192" s="114"/>
      <c r="P192" s="114"/>
      <c r="Q192" s="114"/>
      <c r="R192" s="114"/>
      <c r="S192" s="114"/>
      <c r="T192" s="114"/>
      <c r="U192" s="114"/>
      <c r="V192" s="114"/>
      <c r="W192" s="114"/>
      <c r="X192" s="114"/>
      <c r="Y192" s="114"/>
      <c r="Z192" s="114"/>
    </row>
    <row r="193" spans="1:26" ht="15.75" hidden="1" customHeight="1">
      <c r="A193" s="247" t="s">
        <v>697</v>
      </c>
      <c r="B193" s="185"/>
      <c r="C193" s="179"/>
      <c r="D193" s="227" t="s">
        <v>219</v>
      </c>
      <c r="E193" s="185"/>
      <c r="F193" s="185"/>
      <c r="G193" s="185"/>
      <c r="H193" s="185"/>
      <c r="I193" s="185"/>
      <c r="J193" s="179"/>
      <c r="K193" s="246" t="s">
        <v>561</v>
      </c>
      <c r="L193" s="175"/>
      <c r="M193" s="114"/>
      <c r="N193" s="114"/>
      <c r="O193" s="114"/>
      <c r="P193" s="114"/>
      <c r="Q193" s="114"/>
      <c r="R193" s="114"/>
      <c r="S193" s="114"/>
      <c r="T193" s="114"/>
      <c r="U193" s="114"/>
      <c r="V193" s="114"/>
      <c r="W193" s="114"/>
      <c r="X193" s="114"/>
      <c r="Y193" s="114"/>
      <c r="Z193" s="114"/>
    </row>
    <row r="194" spans="1:26" ht="15.75" hidden="1" customHeight="1">
      <c r="A194" s="247" t="s">
        <v>697</v>
      </c>
      <c r="B194" s="185"/>
      <c r="C194" s="179"/>
      <c r="D194" s="227" t="s">
        <v>435</v>
      </c>
      <c r="E194" s="185"/>
      <c r="F194" s="185"/>
      <c r="G194" s="185"/>
      <c r="H194" s="185"/>
      <c r="I194" s="185"/>
      <c r="J194" s="179"/>
      <c r="K194" s="246" t="s">
        <v>702</v>
      </c>
      <c r="L194" s="175"/>
      <c r="M194" s="114"/>
      <c r="N194" s="114"/>
      <c r="O194" s="114"/>
      <c r="P194" s="114"/>
      <c r="Q194" s="114"/>
      <c r="R194" s="114"/>
      <c r="S194" s="114"/>
      <c r="T194" s="114"/>
      <c r="U194" s="114"/>
      <c r="V194" s="114"/>
      <c r="W194" s="114"/>
      <c r="X194" s="114"/>
      <c r="Y194" s="114"/>
      <c r="Z194" s="114"/>
    </row>
    <row r="195" spans="1:26" ht="15.75" hidden="1" customHeight="1">
      <c r="A195" s="247" t="s">
        <v>697</v>
      </c>
      <c r="B195" s="185"/>
      <c r="C195" s="179"/>
      <c r="D195" s="227" t="s">
        <v>665</v>
      </c>
      <c r="E195" s="185"/>
      <c r="F195" s="185"/>
      <c r="G195" s="185"/>
      <c r="H195" s="185"/>
      <c r="I195" s="185"/>
      <c r="J195" s="179"/>
      <c r="K195" s="246" t="s">
        <v>702</v>
      </c>
      <c r="L195" s="175"/>
      <c r="M195" s="114"/>
      <c r="N195" s="114"/>
      <c r="O195" s="114"/>
      <c r="P195" s="114"/>
      <c r="Q195" s="114"/>
      <c r="R195" s="114"/>
      <c r="S195" s="114"/>
      <c r="T195" s="114"/>
      <c r="U195" s="114"/>
      <c r="V195" s="114"/>
      <c r="W195" s="114"/>
      <c r="X195" s="114"/>
      <c r="Y195" s="114"/>
      <c r="Z195" s="114"/>
    </row>
    <row r="196" spans="1:26" ht="15.75" hidden="1" customHeight="1">
      <c r="A196" s="247" t="s">
        <v>697</v>
      </c>
      <c r="B196" s="185"/>
      <c r="C196" s="179"/>
      <c r="D196" s="227" t="s">
        <v>440</v>
      </c>
      <c r="E196" s="185"/>
      <c r="F196" s="185"/>
      <c r="G196" s="185"/>
      <c r="H196" s="185"/>
      <c r="I196" s="185"/>
      <c r="J196" s="179"/>
      <c r="K196" s="246" t="s">
        <v>703</v>
      </c>
      <c r="L196" s="175"/>
      <c r="M196" s="114"/>
      <c r="N196" s="114"/>
      <c r="O196" s="114"/>
      <c r="P196" s="114"/>
      <c r="Q196" s="114"/>
      <c r="R196" s="114"/>
      <c r="S196" s="114"/>
      <c r="T196" s="114"/>
      <c r="U196" s="114"/>
      <c r="V196" s="114"/>
      <c r="W196" s="114"/>
      <c r="X196" s="114"/>
      <c r="Y196" s="114"/>
      <c r="Z196" s="114"/>
    </row>
    <row r="197" spans="1:26" ht="15.75" hidden="1" customHeight="1">
      <c r="A197" s="229" t="s">
        <v>704</v>
      </c>
      <c r="B197" s="185"/>
      <c r="C197" s="179"/>
      <c r="D197" s="227" t="s">
        <v>705</v>
      </c>
      <c r="E197" s="185"/>
      <c r="F197" s="185"/>
      <c r="G197" s="185"/>
      <c r="H197" s="185"/>
      <c r="I197" s="185"/>
      <c r="J197" s="179"/>
      <c r="K197" s="228" t="s">
        <v>561</v>
      </c>
      <c r="L197" s="175"/>
    </row>
    <row r="198" spans="1:26" ht="15.75" hidden="1" customHeight="1">
      <c r="A198" s="229" t="s">
        <v>704</v>
      </c>
      <c r="B198" s="185"/>
      <c r="C198" s="179"/>
      <c r="D198" s="227" t="s">
        <v>706</v>
      </c>
      <c r="E198" s="185"/>
      <c r="F198" s="185"/>
      <c r="G198" s="185"/>
      <c r="H198" s="185"/>
      <c r="I198" s="185"/>
      <c r="J198" s="179"/>
      <c r="K198" s="228" t="s">
        <v>561</v>
      </c>
      <c r="L198" s="175"/>
    </row>
    <row r="199" spans="1:26" ht="15.75" hidden="1" customHeight="1">
      <c r="A199" s="229" t="s">
        <v>704</v>
      </c>
      <c r="B199" s="185"/>
      <c r="C199" s="179"/>
      <c r="D199" s="230" t="s">
        <v>707</v>
      </c>
      <c r="E199" s="185"/>
      <c r="F199" s="185"/>
      <c r="G199" s="185"/>
      <c r="H199" s="185"/>
      <c r="I199" s="185"/>
      <c r="J199" s="179"/>
      <c r="K199" s="228" t="s">
        <v>561</v>
      </c>
      <c r="L199" s="175"/>
      <c r="M199" s="113" t="s">
        <v>708</v>
      </c>
    </row>
    <row r="200" spans="1:26" ht="42" hidden="1" customHeight="1">
      <c r="A200" s="229" t="s">
        <v>704</v>
      </c>
      <c r="B200" s="185"/>
      <c r="C200" s="179"/>
      <c r="D200" s="227" t="s">
        <v>709</v>
      </c>
      <c r="E200" s="185"/>
      <c r="F200" s="185"/>
      <c r="G200" s="185"/>
      <c r="H200" s="185"/>
      <c r="I200" s="185"/>
      <c r="J200" s="179"/>
      <c r="K200" s="228" t="s">
        <v>561</v>
      </c>
      <c r="L200" s="175"/>
    </row>
    <row r="201" spans="1:26" ht="15.75" hidden="1" customHeight="1">
      <c r="A201" s="229" t="s">
        <v>704</v>
      </c>
      <c r="B201" s="185"/>
      <c r="C201" s="179"/>
      <c r="D201" s="227" t="s">
        <v>710</v>
      </c>
      <c r="E201" s="185"/>
      <c r="F201" s="185"/>
      <c r="G201" s="185"/>
      <c r="H201" s="185"/>
      <c r="I201" s="185"/>
      <c r="J201" s="179"/>
      <c r="K201" s="228" t="s">
        <v>561</v>
      </c>
      <c r="L201" s="175"/>
    </row>
    <row r="202" spans="1:26" ht="15.75" hidden="1" customHeight="1">
      <c r="A202" s="229" t="s">
        <v>704</v>
      </c>
      <c r="B202" s="185"/>
      <c r="C202" s="179"/>
      <c r="D202" s="227" t="s">
        <v>711</v>
      </c>
      <c r="E202" s="185"/>
      <c r="F202" s="185"/>
      <c r="G202" s="185"/>
      <c r="H202" s="185"/>
      <c r="I202" s="185"/>
      <c r="J202" s="179"/>
      <c r="K202" s="228" t="s">
        <v>561</v>
      </c>
      <c r="L202" s="175"/>
      <c r="M202" s="113" t="s">
        <v>708</v>
      </c>
    </row>
    <row r="203" spans="1:26" ht="15.75" hidden="1" customHeight="1">
      <c r="A203" s="229" t="s">
        <v>704</v>
      </c>
      <c r="B203" s="185"/>
      <c r="C203" s="179"/>
      <c r="D203" s="227" t="s">
        <v>712</v>
      </c>
      <c r="E203" s="185"/>
      <c r="F203" s="185"/>
      <c r="G203" s="185"/>
      <c r="H203" s="185"/>
      <c r="I203" s="185"/>
      <c r="J203" s="179"/>
      <c r="K203" s="228" t="s">
        <v>561</v>
      </c>
      <c r="L203" s="175"/>
      <c r="M203" s="113" t="s">
        <v>708</v>
      </c>
    </row>
    <row r="204" spans="1:26" ht="15.75" hidden="1" customHeight="1">
      <c r="A204" s="229" t="s">
        <v>704</v>
      </c>
      <c r="B204" s="185"/>
      <c r="C204" s="179"/>
      <c r="D204" s="227" t="s">
        <v>713</v>
      </c>
      <c r="E204" s="185"/>
      <c r="F204" s="185"/>
      <c r="G204" s="185"/>
      <c r="H204" s="185"/>
      <c r="I204" s="185"/>
      <c r="J204" s="179"/>
      <c r="K204" s="228" t="s">
        <v>561</v>
      </c>
      <c r="L204" s="175"/>
    </row>
    <row r="205" spans="1:26" ht="15.75" hidden="1" customHeight="1">
      <c r="A205" s="229" t="s">
        <v>704</v>
      </c>
      <c r="B205" s="185"/>
      <c r="C205" s="179"/>
      <c r="D205" s="227" t="s">
        <v>714</v>
      </c>
      <c r="E205" s="185"/>
      <c r="F205" s="185"/>
      <c r="G205" s="185"/>
      <c r="H205" s="185"/>
      <c r="I205" s="185"/>
      <c r="J205" s="179"/>
      <c r="K205" s="228" t="s">
        <v>561</v>
      </c>
      <c r="L205" s="175"/>
      <c r="M205" s="113" t="s">
        <v>708</v>
      </c>
    </row>
    <row r="206" spans="1:26" ht="15.75" hidden="1" customHeight="1">
      <c r="A206" s="229" t="s">
        <v>704</v>
      </c>
      <c r="B206" s="185"/>
      <c r="C206" s="179"/>
      <c r="D206" s="227" t="s">
        <v>715</v>
      </c>
      <c r="E206" s="185"/>
      <c r="F206" s="185"/>
      <c r="G206" s="185"/>
      <c r="H206" s="185"/>
      <c r="I206" s="185"/>
      <c r="J206" s="179"/>
      <c r="K206" s="228" t="s">
        <v>716</v>
      </c>
      <c r="L206" s="175"/>
    </row>
    <row r="207" spans="1:26" ht="15.75" hidden="1" customHeight="1">
      <c r="A207" s="229" t="s">
        <v>704</v>
      </c>
      <c r="B207" s="185"/>
      <c r="C207" s="179"/>
      <c r="D207" s="227" t="s">
        <v>717</v>
      </c>
      <c r="E207" s="185"/>
      <c r="F207" s="185"/>
      <c r="G207" s="185"/>
      <c r="H207" s="185"/>
      <c r="I207" s="185"/>
      <c r="J207" s="179"/>
      <c r="K207" s="228" t="s">
        <v>561</v>
      </c>
      <c r="L207" s="175"/>
    </row>
    <row r="208" spans="1:26" ht="25.5" hidden="1" customHeight="1">
      <c r="A208" s="229" t="s">
        <v>704</v>
      </c>
      <c r="B208" s="185"/>
      <c r="C208" s="179"/>
      <c r="D208" s="227" t="s">
        <v>718</v>
      </c>
      <c r="E208" s="185"/>
      <c r="F208" s="185"/>
      <c r="G208" s="185"/>
      <c r="H208" s="185"/>
      <c r="I208" s="185"/>
      <c r="J208" s="179"/>
      <c r="K208" s="228" t="s">
        <v>561</v>
      </c>
      <c r="L208" s="175"/>
    </row>
    <row r="209" spans="1:13" ht="15.75" hidden="1" customHeight="1">
      <c r="A209" s="229" t="s">
        <v>704</v>
      </c>
      <c r="B209" s="185"/>
      <c r="C209" s="179"/>
      <c r="D209" s="230" t="s">
        <v>719</v>
      </c>
      <c r="E209" s="185"/>
      <c r="F209" s="185"/>
      <c r="G209" s="185"/>
      <c r="H209" s="185"/>
      <c r="I209" s="185"/>
      <c r="J209" s="179"/>
      <c r="K209" s="228" t="s">
        <v>561</v>
      </c>
      <c r="L209" s="175"/>
      <c r="M209" s="113" t="s">
        <v>708</v>
      </c>
    </row>
    <row r="210" spans="1:13" ht="15.75" hidden="1" customHeight="1">
      <c r="A210" s="229" t="s">
        <v>704</v>
      </c>
      <c r="B210" s="185"/>
      <c r="C210" s="179"/>
      <c r="D210" s="227" t="s">
        <v>720</v>
      </c>
      <c r="E210" s="185"/>
      <c r="F210" s="185"/>
      <c r="G210" s="185"/>
      <c r="H210" s="185"/>
      <c r="I210" s="185"/>
      <c r="J210" s="179"/>
      <c r="K210" s="228" t="s">
        <v>561</v>
      </c>
      <c r="L210" s="175"/>
    </row>
    <row r="211" spans="1:13" ht="15.75" hidden="1" customHeight="1">
      <c r="A211" s="229" t="s">
        <v>704</v>
      </c>
      <c r="B211" s="185"/>
      <c r="C211" s="179"/>
      <c r="D211" s="227" t="s">
        <v>721</v>
      </c>
      <c r="E211" s="185"/>
      <c r="F211" s="185"/>
      <c r="G211" s="185"/>
      <c r="H211" s="185"/>
      <c r="I211" s="185"/>
      <c r="J211" s="179"/>
      <c r="K211" s="228" t="s">
        <v>561</v>
      </c>
      <c r="L211" s="175"/>
      <c r="M211" s="113" t="s">
        <v>708</v>
      </c>
    </row>
    <row r="212" spans="1:13" ht="15.75" hidden="1" customHeight="1">
      <c r="A212" s="229" t="s">
        <v>704</v>
      </c>
      <c r="B212" s="185"/>
      <c r="C212" s="179"/>
      <c r="D212" s="230" t="s">
        <v>472</v>
      </c>
      <c r="E212" s="185"/>
      <c r="F212" s="185"/>
      <c r="G212" s="185"/>
      <c r="H212" s="185"/>
      <c r="I212" s="185"/>
      <c r="J212" s="179"/>
      <c r="K212" s="228" t="s">
        <v>561</v>
      </c>
      <c r="L212" s="175"/>
      <c r="M212" s="113" t="s">
        <v>708</v>
      </c>
    </row>
    <row r="213" spans="1:13" ht="54.75" hidden="1" customHeight="1">
      <c r="A213" s="229" t="s">
        <v>722</v>
      </c>
      <c r="B213" s="185"/>
      <c r="C213" s="179"/>
      <c r="D213" s="227" t="s">
        <v>482</v>
      </c>
      <c r="E213" s="185"/>
      <c r="F213" s="185"/>
      <c r="G213" s="185"/>
      <c r="H213" s="185"/>
      <c r="I213" s="185"/>
      <c r="J213" s="179"/>
      <c r="K213" s="228"/>
      <c r="L213" s="175"/>
    </row>
    <row r="214" spans="1:13" ht="15.75" hidden="1" customHeight="1">
      <c r="A214" s="229" t="s">
        <v>722</v>
      </c>
      <c r="B214" s="185"/>
      <c r="C214" s="179"/>
      <c r="D214" s="231" t="s">
        <v>487</v>
      </c>
      <c r="E214" s="185"/>
      <c r="F214" s="185"/>
      <c r="G214" s="185"/>
      <c r="H214" s="185"/>
      <c r="I214" s="185"/>
      <c r="J214" s="179"/>
      <c r="K214" s="228"/>
      <c r="L214" s="175"/>
    </row>
    <row r="215" spans="1:13" ht="15.75" hidden="1" customHeight="1">
      <c r="A215" s="229" t="s">
        <v>723</v>
      </c>
      <c r="B215" s="185"/>
      <c r="C215" s="179"/>
      <c r="D215" s="227" t="s">
        <v>582</v>
      </c>
      <c r="E215" s="185"/>
      <c r="F215" s="185"/>
      <c r="G215" s="185"/>
      <c r="H215" s="185"/>
      <c r="I215" s="185"/>
      <c r="J215" s="179"/>
      <c r="K215" s="228" t="s">
        <v>638</v>
      </c>
      <c r="L215" s="175"/>
    </row>
    <row r="216" spans="1:13" ht="15.75" hidden="1" customHeight="1">
      <c r="A216" s="229" t="s">
        <v>723</v>
      </c>
      <c r="B216" s="185"/>
      <c r="C216" s="179"/>
      <c r="D216" s="227" t="s">
        <v>583</v>
      </c>
      <c r="E216" s="185"/>
      <c r="F216" s="185"/>
      <c r="G216" s="185"/>
      <c r="H216" s="185"/>
      <c r="I216" s="185"/>
      <c r="J216" s="179"/>
      <c r="K216" s="228" t="s">
        <v>698</v>
      </c>
      <c r="L216" s="175"/>
    </row>
    <row r="217" spans="1:13" ht="15.75" hidden="1" customHeight="1">
      <c r="A217" s="229" t="s">
        <v>723</v>
      </c>
      <c r="B217" s="185"/>
      <c r="C217" s="179"/>
      <c r="D217" s="231" t="s">
        <v>724</v>
      </c>
      <c r="E217" s="185"/>
      <c r="F217" s="185"/>
      <c r="G217" s="185"/>
      <c r="H217" s="185"/>
      <c r="I217" s="185"/>
      <c r="J217" s="179"/>
      <c r="K217" s="228" t="s">
        <v>725</v>
      </c>
      <c r="L217" s="175"/>
    </row>
    <row r="218" spans="1:13" ht="15.75" hidden="1" customHeight="1">
      <c r="A218" s="229" t="s">
        <v>723</v>
      </c>
      <c r="B218" s="185"/>
      <c r="C218" s="179"/>
      <c r="D218" s="231" t="s">
        <v>726</v>
      </c>
      <c r="E218" s="185"/>
      <c r="F218" s="185"/>
      <c r="G218" s="185"/>
      <c r="H218" s="185"/>
      <c r="I218" s="185"/>
      <c r="J218" s="179"/>
      <c r="K218" s="228" t="s">
        <v>694</v>
      </c>
      <c r="L218" s="175"/>
    </row>
    <row r="219" spans="1:13" ht="15.75" hidden="1" customHeight="1">
      <c r="A219" s="229" t="s">
        <v>723</v>
      </c>
      <c r="B219" s="185"/>
      <c r="C219" s="179"/>
      <c r="D219" s="227" t="s">
        <v>727</v>
      </c>
      <c r="E219" s="185"/>
      <c r="F219" s="185"/>
      <c r="G219" s="185"/>
      <c r="H219" s="185"/>
      <c r="I219" s="185"/>
      <c r="J219" s="179"/>
      <c r="K219" s="228" t="s">
        <v>728</v>
      </c>
      <c r="L219" s="175"/>
    </row>
    <row r="220" spans="1:13" ht="15.75" hidden="1" customHeight="1">
      <c r="A220" s="229" t="s">
        <v>723</v>
      </c>
      <c r="B220" s="185"/>
      <c r="C220" s="179"/>
      <c r="D220" s="227" t="s">
        <v>729</v>
      </c>
      <c r="E220" s="185"/>
      <c r="F220" s="185"/>
      <c r="G220" s="185"/>
      <c r="H220" s="185"/>
      <c r="I220" s="185"/>
      <c r="J220" s="179"/>
      <c r="K220" s="228" t="s">
        <v>658</v>
      </c>
      <c r="L220" s="175"/>
    </row>
    <row r="221" spans="1:13" ht="15.75" hidden="1" customHeight="1">
      <c r="A221" s="229" t="s">
        <v>723</v>
      </c>
      <c r="B221" s="185"/>
      <c r="C221" s="179"/>
      <c r="D221" s="231" t="s">
        <v>730</v>
      </c>
      <c r="E221" s="185"/>
      <c r="F221" s="185"/>
      <c r="G221" s="185"/>
      <c r="H221" s="185"/>
      <c r="I221" s="185"/>
      <c r="J221" s="179"/>
      <c r="K221" s="228" t="s">
        <v>725</v>
      </c>
      <c r="L221" s="175"/>
    </row>
    <row r="222" spans="1:13" ht="15.75" hidden="1" customHeight="1">
      <c r="A222" s="229" t="s">
        <v>723</v>
      </c>
      <c r="B222" s="185"/>
      <c r="C222" s="179"/>
      <c r="D222" s="231" t="s">
        <v>731</v>
      </c>
      <c r="E222" s="185"/>
      <c r="F222" s="185"/>
      <c r="G222" s="185"/>
      <c r="H222" s="185"/>
      <c r="I222" s="185"/>
      <c r="J222" s="179"/>
      <c r="K222" s="228" t="s">
        <v>604</v>
      </c>
      <c r="L222" s="175"/>
    </row>
    <row r="223" spans="1:13" ht="15.75" hidden="1" customHeight="1">
      <c r="A223" s="229" t="s">
        <v>723</v>
      </c>
      <c r="B223" s="185"/>
      <c r="C223" s="179"/>
      <c r="D223" s="231" t="s">
        <v>732</v>
      </c>
      <c r="E223" s="185"/>
      <c r="F223" s="185"/>
      <c r="G223" s="185"/>
      <c r="H223" s="185"/>
      <c r="I223" s="185"/>
      <c r="J223" s="179"/>
      <c r="K223" s="228" t="s">
        <v>604</v>
      </c>
      <c r="L223" s="175"/>
    </row>
    <row r="224" spans="1:13" ht="15.75" hidden="1" customHeight="1">
      <c r="A224" s="229" t="s">
        <v>723</v>
      </c>
      <c r="B224" s="185"/>
      <c r="C224" s="179"/>
      <c r="D224" s="231" t="s">
        <v>585</v>
      </c>
      <c r="E224" s="185"/>
      <c r="F224" s="185"/>
      <c r="G224" s="185"/>
      <c r="H224" s="185"/>
      <c r="I224" s="185"/>
      <c r="J224" s="179"/>
      <c r="K224" s="228" t="s">
        <v>561</v>
      </c>
      <c r="L224" s="175"/>
    </row>
    <row r="225" spans="1:12" ht="15.75" hidden="1" customHeight="1">
      <c r="A225" s="229" t="s">
        <v>723</v>
      </c>
      <c r="B225" s="185"/>
      <c r="C225" s="179"/>
      <c r="D225" s="231" t="s">
        <v>563</v>
      </c>
      <c r="E225" s="185"/>
      <c r="F225" s="185"/>
      <c r="G225" s="185"/>
      <c r="H225" s="185"/>
      <c r="I225" s="185"/>
      <c r="J225" s="179"/>
      <c r="K225" s="228" t="s">
        <v>561</v>
      </c>
      <c r="L225" s="175"/>
    </row>
    <row r="226" spans="1:12" ht="15.75" hidden="1" customHeight="1">
      <c r="A226" s="229" t="s">
        <v>723</v>
      </c>
      <c r="B226" s="185"/>
      <c r="C226" s="179"/>
      <c r="D226" s="231" t="s">
        <v>733</v>
      </c>
      <c r="E226" s="185"/>
      <c r="F226" s="185"/>
      <c r="G226" s="185"/>
      <c r="H226" s="185"/>
      <c r="I226" s="185"/>
      <c r="J226" s="179"/>
      <c r="K226" s="228" t="s">
        <v>734</v>
      </c>
      <c r="L226" s="175"/>
    </row>
    <row r="227" spans="1:12" ht="15.75" hidden="1" customHeight="1">
      <c r="A227" s="229" t="s">
        <v>723</v>
      </c>
      <c r="B227" s="185"/>
      <c r="C227" s="179"/>
      <c r="D227" s="231" t="s">
        <v>586</v>
      </c>
      <c r="E227" s="185"/>
      <c r="F227" s="185"/>
      <c r="G227" s="185"/>
      <c r="H227" s="185"/>
      <c r="I227" s="185"/>
      <c r="J227" s="179"/>
      <c r="K227" s="228" t="s">
        <v>561</v>
      </c>
      <c r="L227" s="175"/>
    </row>
    <row r="228" spans="1:12" ht="15.75" hidden="1" customHeight="1">
      <c r="A228" s="229" t="s">
        <v>723</v>
      </c>
      <c r="B228" s="185"/>
      <c r="C228" s="179"/>
      <c r="D228" s="231" t="s">
        <v>735</v>
      </c>
      <c r="E228" s="185"/>
      <c r="F228" s="185"/>
      <c r="G228" s="185"/>
      <c r="H228" s="185"/>
      <c r="I228" s="185"/>
      <c r="J228" s="179"/>
      <c r="K228" s="228" t="s">
        <v>736</v>
      </c>
      <c r="L228" s="175"/>
    </row>
    <row r="229" spans="1:12" ht="15.75" hidden="1" customHeight="1">
      <c r="A229" s="229" t="s">
        <v>723</v>
      </c>
      <c r="B229" s="185"/>
      <c r="C229" s="179"/>
      <c r="D229" s="231" t="s">
        <v>587</v>
      </c>
      <c r="E229" s="185"/>
      <c r="F229" s="185"/>
      <c r="G229" s="185"/>
      <c r="H229" s="185"/>
      <c r="I229" s="185"/>
      <c r="J229" s="179"/>
      <c r="K229" s="228" t="s">
        <v>561</v>
      </c>
      <c r="L229" s="175"/>
    </row>
    <row r="230" spans="1:12" ht="15.75" hidden="1" customHeight="1">
      <c r="A230" s="229" t="s">
        <v>723</v>
      </c>
      <c r="B230" s="185"/>
      <c r="C230" s="179"/>
      <c r="D230" s="231" t="s">
        <v>589</v>
      </c>
      <c r="E230" s="185"/>
      <c r="F230" s="185"/>
      <c r="G230" s="185"/>
      <c r="H230" s="185"/>
      <c r="I230" s="185"/>
      <c r="J230" s="179"/>
      <c r="K230" s="228" t="s">
        <v>561</v>
      </c>
      <c r="L230" s="175"/>
    </row>
    <row r="231" spans="1:12" ht="15.75" hidden="1" customHeight="1">
      <c r="A231" s="229" t="s">
        <v>723</v>
      </c>
      <c r="B231" s="185"/>
      <c r="C231" s="179"/>
      <c r="D231" s="231" t="s">
        <v>590</v>
      </c>
      <c r="E231" s="185"/>
      <c r="F231" s="185"/>
      <c r="G231" s="185"/>
      <c r="H231" s="185"/>
      <c r="I231" s="185"/>
      <c r="J231" s="179"/>
      <c r="K231" s="228" t="s">
        <v>737</v>
      </c>
      <c r="L231" s="175"/>
    </row>
    <row r="232" spans="1:12" ht="15.75" hidden="1" customHeight="1">
      <c r="A232" s="229" t="s">
        <v>723</v>
      </c>
      <c r="B232" s="185"/>
      <c r="C232" s="179"/>
      <c r="D232" s="231" t="s">
        <v>593</v>
      </c>
      <c r="E232" s="185"/>
      <c r="F232" s="185"/>
      <c r="G232" s="185"/>
      <c r="H232" s="185"/>
      <c r="I232" s="185"/>
      <c r="J232" s="179"/>
      <c r="K232" s="228" t="s">
        <v>561</v>
      </c>
      <c r="L232" s="175"/>
    </row>
    <row r="233" spans="1:12" ht="15.75" hidden="1" customHeight="1">
      <c r="A233" s="229" t="s">
        <v>723</v>
      </c>
      <c r="B233" s="185"/>
      <c r="C233" s="179"/>
      <c r="D233" s="231" t="s">
        <v>594</v>
      </c>
      <c r="E233" s="185"/>
      <c r="F233" s="185"/>
      <c r="G233" s="185"/>
      <c r="H233" s="185"/>
      <c r="I233" s="185"/>
      <c r="J233" s="179"/>
      <c r="K233" s="228" t="s">
        <v>561</v>
      </c>
      <c r="L233" s="175"/>
    </row>
    <row r="234" spans="1:12" ht="15.75" hidden="1" customHeight="1">
      <c r="A234" s="229" t="s">
        <v>723</v>
      </c>
      <c r="B234" s="185"/>
      <c r="C234" s="179"/>
      <c r="D234" s="231" t="s">
        <v>595</v>
      </c>
      <c r="E234" s="185"/>
      <c r="F234" s="185"/>
      <c r="G234" s="185"/>
      <c r="H234" s="185"/>
      <c r="I234" s="185"/>
      <c r="J234" s="179"/>
      <c r="K234" s="228" t="s">
        <v>561</v>
      </c>
      <c r="L234" s="175"/>
    </row>
    <row r="235" spans="1:12" ht="15.75" hidden="1" customHeight="1">
      <c r="A235" s="229" t="s">
        <v>723</v>
      </c>
      <c r="B235" s="185"/>
      <c r="C235" s="179"/>
      <c r="D235" s="231" t="s">
        <v>738</v>
      </c>
      <c r="E235" s="185"/>
      <c r="F235" s="185"/>
      <c r="G235" s="185"/>
      <c r="H235" s="185"/>
      <c r="I235" s="185"/>
      <c r="J235" s="179"/>
      <c r="K235" s="228" t="s">
        <v>561</v>
      </c>
      <c r="L235" s="175"/>
    </row>
    <row r="236" spans="1:12" ht="15.75" hidden="1" customHeight="1">
      <c r="A236" s="229" t="s">
        <v>723</v>
      </c>
      <c r="B236" s="185"/>
      <c r="C236" s="179"/>
      <c r="D236" s="231" t="s">
        <v>219</v>
      </c>
      <c r="E236" s="185"/>
      <c r="F236" s="185"/>
      <c r="G236" s="185"/>
      <c r="H236" s="185"/>
      <c r="I236" s="185"/>
      <c r="J236" s="179"/>
      <c r="K236" s="228" t="s">
        <v>561</v>
      </c>
      <c r="L236" s="175"/>
    </row>
    <row r="237" spans="1:12" ht="15.75" hidden="1" customHeight="1">
      <c r="A237" s="229" t="s">
        <v>723</v>
      </c>
      <c r="B237" s="185"/>
      <c r="C237" s="179"/>
      <c r="D237" s="231" t="s">
        <v>569</v>
      </c>
      <c r="E237" s="185"/>
      <c r="F237" s="185"/>
      <c r="G237" s="185"/>
      <c r="H237" s="185"/>
      <c r="I237" s="185"/>
      <c r="J237" s="179"/>
      <c r="K237" s="228" t="s">
        <v>561</v>
      </c>
      <c r="L237" s="175"/>
    </row>
    <row r="238" spans="1:12" ht="15.75" hidden="1" customHeight="1">
      <c r="A238" s="229" t="s">
        <v>723</v>
      </c>
      <c r="B238" s="185"/>
      <c r="C238" s="179"/>
      <c r="D238" s="231" t="s">
        <v>570</v>
      </c>
      <c r="E238" s="185"/>
      <c r="F238" s="185"/>
      <c r="G238" s="185"/>
      <c r="H238" s="185"/>
      <c r="I238" s="185"/>
      <c r="J238" s="179"/>
      <c r="K238" s="228" t="s">
        <v>561</v>
      </c>
      <c r="L238" s="175"/>
    </row>
    <row r="239" spans="1:12" ht="15.75" hidden="1" customHeight="1">
      <c r="A239" s="229" t="s">
        <v>723</v>
      </c>
      <c r="B239" s="185"/>
      <c r="C239" s="179"/>
      <c r="D239" s="231" t="s">
        <v>571</v>
      </c>
      <c r="E239" s="185"/>
      <c r="F239" s="185"/>
      <c r="G239" s="185"/>
      <c r="H239" s="185"/>
      <c r="I239" s="185"/>
      <c r="J239" s="179"/>
      <c r="K239" s="228" t="s">
        <v>561</v>
      </c>
      <c r="L239" s="175"/>
    </row>
    <row r="240" spans="1:12" ht="15.75" hidden="1" customHeight="1">
      <c r="A240" s="229" t="s">
        <v>723</v>
      </c>
      <c r="B240" s="185"/>
      <c r="C240" s="179"/>
      <c r="D240" s="231" t="s">
        <v>572</v>
      </c>
      <c r="E240" s="185"/>
      <c r="F240" s="185"/>
      <c r="G240" s="185"/>
      <c r="H240" s="185"/>
      <c r="I240" s="185"/>
      <c r="J240" s="179"/>
      <c r="K240" s="228" t="s">
        <v>561</v>
      </c>
      <c r="L240" s="175"/>
    </row>
    <row r="241" spans="1:12" ht="15.75" hidden="1" customHeight="1">
      <c r="A241" s="229" t="s">
        <v>723</v>
      </c>
      <c r="B241" s="185"/>
      <c r="C241" s="179"/>
      <c r="D241" s="231" t="s">
        <v>603</v>
      </c>
      <c r="E241" s="185"/>
      <c r="F241" s="185"/>
      <c r="G241" s="185"/>
      <c r="H241" s="185"/>
      <c r="I241" s="185"/>
      <c r="J241" s="179"/>
      <c r="K241" s="228" t="s">
        <v>604</v>
      </c>
      <c r="L241" s="175"/>
    </row>
    <row r="242" spans="1:12" ht="15.75" hidden="1" customHeight="1">
      <c r="A242" s="229" t="s">
        <v>723</v>
      </c>
      <c r="B242" s="185"/>
      <c r="C242" s="179"/>
      <c r="D242" s="231" t="s">
        <v>573</v>
      </c>
      <c r="E242" s="185"/>
      <c r="F242" s="185"/>
      <c r="G242" s="185"/>
      <c r="H242" s="185"/>
      <c r="I242" s="185"/>
      <c r="J242" s="179"/>
      <c r="K242" s="228" t="s">
        <v>561</v>
      </c>
      <c r="L242" s="175"/>
    </row>
    <row r="243" spans="1:12" ht="15.75" hidden="1" customHeight="1">
      <c r="A243" s="229" t="s">
        <v>723</v>
      </c>
      <c r="B243" s="185"/>
      <c r="C243" s="179"/>
      <c r="D243" s="231" t="s">
        <v>609</v>
      </c>
      <c r="E243" s="185"/>
      <c r="F243" s="185"/>
      <c r="G243" s="185"/>
      <c r="H243" s="185"/>
      <c r="I243" s="185"/>
      <c r="J243" s="179"/>
      <c r="K243" s="228" t="s">
        <v>561</v>
      </c>
      <c r="L243" s="175"/>
    </row>
    <row r="244" spans="1:12" ht="15.75" hidden="1" customHeight="1">
      <c r="A244" s="229" t="s">
        <v>723</v>
      </c>
      <c r="B244" s="185"/>
      <c r="C244" s="179"/>
      <c r="D244" s="231" t="s">
        <v>610</v>
      </c>
      <c r="E244" s="185"/>
      <c r="F244" s="185"/>
      <c r="G244" s="185"/>
      <c r="H244" s="185"/>
      <c r="I244" s="185"/>
      <c r="J244" s="179"/>
      <c r="K244" s="228" t="s">
        <v>561</v>
      </c>
      <c r="L244" s="175"/>
    </row>
    <row r="245" spans="1:12" ht="15.75" hidden="1" customHeight="1">
      <c r="A245" s="229" t="s">
        <v>723</v>
      </c>
      <c r="B245" s="185"/>
      <c r="C245" s="179"/>
      <c r="D245" s="231" t="s">
        <v>577</v>
      </c>
      <c r="E245" s="185"/>
      <c r="F245" s="185"/>
      <c r="G245" s="185"/>
      <c r="H245" s="185"/>
      <c r="I245" s="185"/>
      <c r="J245" s="179"/>
      <c r="K245" s="228" t="s">
        <v>561</v>
      </c>
      <c r="L245" s="175"/>
    </row>
    <row r="246" spans="1:12" ht="15.75" hidden="1" customHeight="1">
      <c r="A246" s="229" t="s">
        <v>723</v>
      </c>
      <c r="B246" s="185"/>
      <c r="C246" s="179"/>
      <c r="D246" s="231" t="s">
        <v>578</v>
      </c>
      <c r="E246" s="185"/>
      <c r="F246" s="185"/>
      <c r="G246" s="185"/>
      <c r="H246" s="185"/>
      <c r="I246" s="185"/>
      <c r="J246" s="179"/>
      <c r="K246" s="228" t="s">
        <v>561</v>
      </c>
      <c r="L246" s="175"/>
    </row>
    <row r="247" spans="1:12" ht="15.75" hidden="1" customHeight="1">
      <c r="A247" s="229" t="s">
        <v>723</v>
      </c>
      <c r="B247" s="185"/>
      <c r="C247" s="179"/>
      <c r="D247" s="231" t="s">
        <v>579</v>
      </c>
      <c r="E247" s="185"/>
      <c r="F247" s="185"/>
      <c r="G247" s="185"/>
      <c r="H247" s="185"/>
      <c r="I247" s="185"/>
      <c r="J247" s="179"/>
      <c r="K247" s="228" t="s">
        <v>561</v>
      </c>
      <c r="L247" s="175"/>
    </row>
    <row r="248" spans="1:12" ht="15.75" hidden="1" customHeight="1">
      <c r="A248" s="229" t="s">
        <v>723</v>
      </c>
      <c r="B248" s="185"/>
      <c r="C248" s="179"/>
      <c r="D248" s="231" t="s">
        <v>580</v>
      </c>
      <c r="E248" s="185"/>
      <c r="F248" s="185"/>
      <c r="G248" s="185"/>
      <c r="H248" s="185"/>
      <c r="I248" s="185"/>
      <c r="J248" s="179"/>
      <c r="K248" s="228" t="s">
        <v>561</v>
      </c>
      <c r="L248" s="175"/>
    </row>
    <row r="249" spans="1:12" ht="15.75" customHeight="1">
      <c r="A249" s="244"/>
      <c r="B249" s="185"/>
      <c r="C249" s="179"/>
      <c r="D249" s="232"/>
      <c r="E249" s="185"/>
      <c r="F249" s="185"/>
      <c r="G249" s="185"/>
      <c r="H249" s="185"/>
      <c r="I249" s="185"/>
      <c r="J249" s="179"/>
      <c r="K249" s="245"/>
      <c r="L249" s="175"/>
    </row>
    <row r="250" spans="1:12" ht="15.75" customHeight="1">
      <c r="A250" s="111"/>
    </row>
    <row r="251" spans="1:12" ht="15.75" customHeight="1">
      <c r="A251" s="111"/>
    </row>
    <row r="252" spans="1:12" ht="15.75" customHeight="1">
      <c r="A252" s="111"/>
    </row>
    <row r="253" spans="1:12" ht="15.75" customHeight="1">
      <c r="A253" s="111"/>
    </row>
    <row r="254" spans="1:12" ht="15.75" customHeight="1">
      <c r="A254" s="111"/>
    </row>
    <row r="255" spans="1:12" ht="15.75" customHeight="1">
      <c r="A255" s="111"/>
    </row>
    <row r="256" spans="1:12" ht="15.75" customHeight="1">
      <c r="A256" s="111"/>
    </row>
    <row r="257" spans="1:1" ht="15.75" customHeight="1">
      <c r="A257" s="111"/>
    </row>
    <row r="258" spans="1:1" ht="15.75" customHeight="1">
      <c r="A258" s="111"/>
    </row>
    <row r="259" spans="1:1" ht="15.75" customHeight="1">
      <c r="A259" s="111"/>
    </row>
    <row r="260" spans="1:1" ht="15.75" customHeight="1">
      <c r="A260" s="111"/>
    </row>
    <row r="261" spans="1:1" ht="15.75" customHeight="1">
      <c r="A261" s="111"/>
    </row>
    <row r="262" spans="1:1" ht="15.75" customHeight="1">
      <c r="A262" s="111"/>
    </row>
    <row r="263" spans="1:1" ht="15.75" customHeight="1">
      <c r="A263" s="111"/>
    </row>
    <row r="264" spans="1:1" ht="15.75" customHeight="1">
      <c r="A264" s="111"/>
    </row>
    <row r="265" spans="1:1" ht="15.75" customHeight="1">
      <c r="A265" s="111"/>
    </row>
    <row r="266" spans="1:1" ht="15.75" customHeight="1">
      <c r="A266" s="111"/>
    </row>
    <row r="267" spans="1:1" ht="15.75" customHeight="1">
      <c r="A267" s="111"/>
    </row>
    <row r="268" spans="1:1" ht="15.75" customHeight="1">
      <c r="A268" s="111"/>
    </row>
    <row r="269" spans="1:1" ht="15.75" customHeight="1">
      <c r="A269" s="111"/>
    </row>
    <row r="270" spans="1:1" ht="15.75" customHeight="1">
      <c r="A270" s="111"/>
    </row>
    <row r="271" spans="1:1" ht="15.75" customHeight="1">
      <c r="A271" s="111"/>
    </row>
    <row r="272" spans="1:1" ht="15.75" customHeight="1">
      <c r="A272" s="111"/>
    </row>
    <row r="273" spans="1:1" ht="15.75" customHeight="1">
      <c r="A273" s="111"/>
    </row>
    <row r="274" spans="1:1" ht="15.75" customHeight="1">
      <c r="A274" s="111"/>
    </row>
    <row r="275" spans="1:1" ht="15.75" customHeight="1">
      <c r="A275" s="111"/>
    </row>
    <row r="276" spans="1:1" ht="15.75" customHeight="1">
      <c r="A276" s="111"/>
    </row>
    <row r="277" spans="1:1" ht="15.75" customHeight="1">
      <c r="A277" s="111"/>
    </row>
    <row r="278" spans="1:1" ht="15.75" customHeight="1">
      <c r="A278" s="111"/>
    </row>
    <row r="279" spans="1:1" ht="15.75" customHeight="1">
      <c r="A279" s="111"/>
    </row>
    <row r="280" spans="1:1" ht="15.75" customHeight="1">
      <c r="A280" s="111"/>
    </row>
    <row r="281" spans="1:1" ht="15.75" customHeight="1">
      <c r="A281" s="111"/>
    </row>
    <row r="282" spans="1:1" ht="15.75" customHeight="1">
      <c r="A282" s="111"/>
    </row>
    <row r="283" spans="1:1" ht="15.75" customHeight="1">
      <c r="A283" s="111"/>
    </row>
    <row r="284" spans="1:1" ht="15.75" customHeight="1">
      <c r="A284" s="111"/>
    </row>
    <row r="285" spans="1:1" ht="15.75" customHeight="1">
      <c r="A285" s="111"/>
    </row>
    <row r="286" spans="1:1" ht="15.75" customHeight="1">
      <c r="A286" s="111"/>
    </row>
    <row r="287" spans="1:1" ht="15.75" customHeight="1">
      <c r="A287" s="111"/>
    </row>
    <row r="288" spans="1:1" ht="15.75" customHeight="1">
      <c r="A288" s="111"/>
    </row>
    <row r="289" spans="1:1" ht="15.75" customHeight="1">
      <c r="A289" s="111"/>
    </row>
    <row r="290" spans="1:1" ht="15.75" customHeight="1">
      <c r="A290" s="111"/>
    </row>
    <row r="291" spans="1:1" ht="15.75" customHeight="1">
      <c r="A291" s="111"/>
    </row>
    <row r="292" spans="1:1" ht="15.75" customHeight="1">
      <c r="A292" s="111"/>
    </row>
    <row r="293" spans="1:1" ht="15.75" customHeight="1">
      <c r="A293" s="111"/>
    </row>
    <row r="294" spans="1:1" ht="15.75" customHeight="1">
      <c r="A294" s="111"/>
    </row>
    <row r="295" spans="1:1" ht="15.75" customHeight="1">
      <c r="A295" s="111"/>
    </row>
    <row r="296" spans="1:1" ht="15.75" customHeight="1">
      <c r="A296" s="111"/>
    </row>
    <row r="297" spans="1:1" ht="15.75" customHeight="1">
      <c r="A297" s="111"/>
    </row>
    <row r="298" spans="1:1" ht="15.75" customHeight="1">
      <c r="A298" s="111"/>
    </row>
    <row r="299" spans="1:1" ht="15.75" customHeight="1">
      <c r="A299" s="111"/>
    </row>
    <row r="300" spans="1:1" ht="15.75" customHeight="1">
      <c r="A300" s="111"/>
    </row>
    <row r="301" spans="1:1" ht="15.75" customHeight="1">
      <c r="A301" s="111"/>
    </row>
    <row r="302" spans="1:1" ht="15.75" customHeight="1">
      <c r="A302" s="111"/>
    </row>
    <row r="303" spans="1:1" ht="15.75" customHeight="1">
      <c r="A303" s="111"/>
    </row>
    <row r="304" spans="1:1" ht="15.75" customHeight="1">
      <c r="A304" s="111"/>
    </row>
    <row r="305" spans="1:1" ht="15.75" customHeight="1">
      <c r="A305" s="111"/>
    </row>
    <row r="306" spans="1:1" ht="15.75" customHeight="1">
      <c r="A306" s="111"/>
    </row>
    <row r="307" spans="1:1" ht="15.75" customHeight="1">
      <c r="A307" s="111"/>
    </row>
    <row r="308" spans="1:1" ht="15.75" customHeight="1">
      <c r="A308" s="111"/>
    </row>
    <row r="309" spans="1:1" ht="15.75" customHeight="1">
      <c r="A309" s="111"/>
    </row>
    <row r="310" spans="1:1" ht="15.75" customHeight="1">
      <c r="A310" s="111"/>
    </row>
    <row r="311" spans="1:1" ht="15.75" customHeight="1">
      <c r="A311" s="111"/>
    </row>
    <row r="312" spans="1:1" ht="15.75" customHeight="1">
      <c r="A312" s="111"/>
    </row>
    <row r="313" spans="1:1" ht="15.75" customHeight="1">
      <c r="A313" s="111"/>
    </row>
    <row r="314" spans="1:1" ht="15.75" customHeight="1">
      <c r="A314" s="111"/>
    </row>
    <row r="315" spans="1:1" ht="15.75" customHeight="1">
      <c r="A315" s="111"/>
    </row>
    <row r="316" spans="1:1" ht="15.75" customHeight="1">
      <c r="A316" s="111"/>
    </row>
    <row r="317" spans="1:1" ht="15.75" customHeight="1">
      <c r="A317" s="111"/>
    </row>
    <row r="318" spans="1:1" ht="15.75" customHeight="1">
      <c r="A318" s="111"/>
    </row>
    <row r="319" spans="1:1" ht="15.75" customHeight="1">
      <c r="A319" s="111"/>
    </row>
    <row r="320" spans="1:1" ht="15.75" customHeight="1">
      <c r="A320" s="111"/>
    </row>
    <row r="321" spans="1:1" ht="15.75" customHeight="1">
      <c r="A321" s="111"/>
    </row>
    <row r="322" spans="1:1" ht="15.75" customHeight="1">
      <c r="A322" s="111"/>
    </row>
    <row r="323" spans="1:1" ht="15.75" customHeight="1">
      <c r="A323" s="111"/>
    </row>
    <row r="324" spans="1:1" ht="15.75" customHeight="1">
      <c r="A324" s="111"/>
    </row>
    <row r="325" spans="1:1" ht="15.75" customHeight="1">
      <c r="A325" s="111"/>
    </row>
    <row r="326" spans="1:1" ht="15.75" customHeight="1">
      <c r="A326" s="111"/>
    </row>
    <row r="327" spans="1:1" ht="15.75" customHeight="1">
      <c r="A327" s="111"/>
    </row>
    <row r="328" spans="1:1" ht="15.75" customHeight="1">
      <c r="A328" s="111"/>
    </row>
    <row r="329" spans="1:1" ht="15.75" customHeight="1">
      <c r="A329" s="111"/>
    </row>
    <row r="330" spans="1:1" ht="15.75" customHeight="1">
      <c r="A330" s="111"/>
    </row>
    <row r="331" spans="1:1" ht="15.75" customHeight="1">
      <c r="A331" s="111"/>
    </row>
    <row r="332" spans="1:1" ht="15.75" customHeight="1">
      <c r="A332" s="111"/>
    </row>
    <row r="333" spans="1:1" ht="15.75" customHeight="1">
      <c r="A333" s="111"/>
    </row>
    <row r="334" spans="1:1" ht="15.75" customHeight="1">
      <c r="A334" s="111"/>
    </row>
    <row r="335" spans="1:1" ht="15.75" customHeight="1">
      <c r="A335" s="111"/>
    </row>
    <row r="336" spans="1:1" ht="15.75" customHeight="1">
      <c r="A336" s="111"/>
    </row>
    <row r="337" spans="1:1" ht="15.75" customHeight="1">
      <c r="A337" s="111"/>
    </row>
    <row r="338" spans="1:1" ht="15.75" customHeight="1">
      <c r="A338" s="111"/>
    </row>
    <row r="339" spans="1:1" ht="15.75" customHeight="1">
      <c r="A339" s="111"/>
    </row>
    <row r="340" spans="1:1" ht="15.75" customHeight="1">
      <c r="A340" s="111"/>
    </row>
    <row r="341" spans="1:1" ht="15.75" customHeight="1">
      <c r="A341" s="111"/>
    </row>
    <row r="342" spans="1:1" ht="15.75" customHeight="1">
      <c r="A342" s="111"/>
    </row>
    <row r="343" spans="1:1" ht="15.75" customHeight="1">
      <c r="A343" s="111"/>
    </row>
    <row r="344" spans="1:1" ht="15.75" customHeight="1">
      <c r="A344" s="111"/>
    </row>
    <row r="345" spans="1:1" ht="15.75" customHeight="1">
      <c r="A345" s="111"/>
    </row>
    <row r="346" spans="1:1" ht="15.75" customHeight="1">
      <c r="A346" s="111"/>
    </row>
    <row r="347" spans="1:1" ht="15.75" customHeight="1">
      <c r="A347" s="111"/>
    </row>
    <row r="348" spans="1:1" ht="15.75" customHeight="1">
      <c r="A348" s="111"/>
    </row>
    <row r="349" spans="1:1" ht="15.75" customHeight="1">
      <c r="A349" s="111"/>
    </row>
    <row r="350" spans="1:1" ht="15.75" customHeight="1">
      <c r="A350" s="111"/>
    </row>
    <row r="351" spans="1:1" ht="15.75" customHeight="1">
      <c r="A351" s="111"/>
    </row>
    <row r="352" spans="1:1" ht="15.75" customHeight="1">
      <c r="A352" s="111"/>
    </row>
    <row r="353" spans="1:1" ht="15.75" customHeight="1">
      <c r="A353" s="111"/>
    </row>
    <row r="354" spans="1:1" ht="15.75" customHeight="1">
      <c r="A354" s="111"/>
    </row>
    <row r="355" spans="1:1" ht="15.75" customHeight="1">
      <c r="A355" s="111"/>
    </row>
    <row r="356" spans="1:1" ht="15.75" customHeight="1">
      <c r="A356" s="111"/>
    </row>
    <row r="357" spans="1:1" ht="15.75" customHeight="1">
      <c r="A357" s="111"/>
    </row>
    <row r="358" spans="1:1" ht="15.75" customHeight="1">
      <c r="A358" s="111"/>
    </row>
    <row r="359" spans="1:1" ht="15.75" customHeight="1">
      <c r="A359" s="111"/>
    </row>
    <row r="360" spans="1:1" ht="15.75" customHeight="1">
      <c r="A360" s="111"/>
    </row>
    <row r="361" spans="1:1" ht="15.75" customHeight="1">
      <c r="A361" s="111"/>
    </row>
    <row r="362" spans="1:1" ht="15.75" customHeight="1">
      <c r="A362" s="111"/>
    </row>
    <row r="363" spans="1:1" ht="15.75" customHeight="1">
      <c r="A363" s="111"/>
    </row>
    <row r="364" spans="1:1" ht="15.75" customHeight="1">
      <c r="A364" s="111"/>
    </row>
    <row r="365" spans="1:1" ht="15.75" customHeight="1">
      <c r="A365" s="111"/>
    </row>
    <row r="366" spans="1:1" ht="15.75" customHeight="1">
      <c r="A366" s="111"/>
    </row>
    <row r="367" spans="1:1" ht="15.75" customHeight="1">
      <c r="A367" s="111"/>
    </row>
    <row r="368" spans="1:1" ht="15.75" customHeight="1">
      <c r="A368" s="111"/>
    </row>
    <row r="369" spans="1:1" ht="15.75" customHeight="1">
      <c r="A369" s="111"/>
    </row>
    <row r="370" spans="1:1" ht="15.75" customHeight="1">
      <c r="A370" s="111"/>
    </row>
    <row r="371" spans="1:1" ht="15.75" customHeight="1">
      <c r="A371" s="111"/>
    </row>
    <row r="372" spans="1:1" ht="15.75" customHeight="1">
      <c r="A372" s="111"/>
    </row>
    <row r="373" spans="1:1" ht="15.75" customHeight="1">
      <c r="A373" s="111"/>
    </row>
    <row r="374" spans="1:1" ht="15.75" customHeight="1">
      <c r="A374" s="111"/>
    </row>
    <row r="375" spans="1:1" ht="15.75" customHeight="1">
      <c r="A375" s="111"/>
    </row>
    <row r="376" spans="1:1" ht="15.75" customHeight="1">
      <c r="A376" s="111"/>
    </row>
    <row r="377" spans="1:1" ht="15.75" customHeight="1">
      <c r="A377" s="111"/>
    </row>
    <row r="378" spans="1:1" ht="15.75" customHeight="1">
      <c r="A378" s="111"/>
    </row>
    <row r="379" spans="1:1" ht="15.75" customHeight="1">
      <c r="A379" s="111"/>
    </row>
    <row r="380" spans="1:1" ht="15.75" customHeight="1">
      <c r="A380" s="111"/>
    </row>
    <row r="381" spans="1:1" ht="15.75" customHeight="1">
      <c r="A381" s="111"/>
    </row>
    <row r="382" spans="1:1" ht="15.75" customHeight="1">
      <c r="A382" s="111"/>
    </row>
    <row r="383" spans="1:1" ht="15.75" customHeight="1">
      <c r="A383" s="111"/>
    </row>
    <row r="384" spans="1:1" ht="15.75" customHeight="1">
      <c r="A384" s="111"/>
    </row>
    <row r="385" spans="1:1" ht="15.75" customHeight="1">
      <c r="A385" s="111"/>
    </row>
    <row r="386" spans="1:1" ht="15.75" customHeight="1">
      <c r="A386" s="111"/>
    </row>
    <row r="387" spans="1:1" ht="15.75" customHeight="1">
      <c r="A387" s="111"/>
    </row>
    <row r="388" spans="1:1" ht="15.75" customHeight="1">
      <c r="A388" s="111"/>
    </row>
    <row r="389" spans="1:1" ht="15.75" customHeight="1">
      <c r="A389" s="111"/>
    </row>
    <row r="390" spans="1:1" ht="15.75" customHeight="1">
      <c r="A390" s="111"/>
    </row>
    <row r="391" spans="1:1" ht="15.75" customHeight="1">
      <c r="A391" s="111"/>
    </row>
    <row r="392" spans="1:1" ht="15.75" customHeight="1">
      <c r="A392" s="111"/>
    </row>
    <row r="393" spans="1:1" ht="15.75" customHeight="1">
      <c r="A393" s="111"/>
    </row>
    <row r="394" spans="1:1" ht="15.75" customHeight="1">
      <c r="A394" s="111"/>
    </row>
    <row r="395" spans="1:1" ht="15.75" customHeight="1">
      <c r="A395" s="111"/>
    </row>
    <row r="396" spans="1:1" ht="15.75" customHeight="1">
      <c r="A396" s="111"/>
    </row>
    <row r="397" spans="1:1" ht="15.75" customHeight="1">
      <c r="A397" s="111"/>
    </row>
    <row r="398" spans="1:1" ht="15.75" customHeight="1">
      <c r="A398" s="111"/>
    </row>
    <row r="399" spans="1:1" ht="15.75" customHeight="1">
      <c r="A399" s="111"/>
    </row>
    <row r="400" spans="1:1" ht="15.75" customHeight="1">
      <c r="A400" s="111"/>
    </row>
    <row r="401" spans="1:1" ht="15.75" customHeight="1">
      <c r="A401" s="111"/>
    </row>
    <row r="402" spans="1:1" ht="15.75" customHeight="1">
      <c r="A402" s="111"/>
    </row>
    <row r="403" spans="1:1" ht="15.75" customHeight="1">
      <c r="A403" s="111"/>
    </row>
    <row r="404" spans="1:1" ht="15.75" customHeight="1">
      <c r="A404" s="111"/>
    </row>
    <row r="405" spans="1:1" ht="15.75" customHeight="1">
      <c r="A405" s="111"/>
    </row>
    <row r="406" spans="1:1" ht="15.75" customHeight="1">
      <c r="A406" s="111"/>
    </row>
    <row r="407" spans="1:1" ht="15.75" customHeight="1">
      <c r="A407" s="111"/>
    </row>
    <row r="408" spans="1:1" ht="15.75" customHeight="1">
      <c r="A408" s="111"/>
    </row>
    <row r="409" spans="1:1" ht="15.75" customHeight="1">
      <c r="A409" s="111"/>
    </row>
    <row r="410" spans="1:1" ht="15.75" customHeight="1">
      <c r="A410" s="111"/>
    </row>
    <row r="411" spans="1:1" ht="15.75" customHeight="1">
      <c r="A411" s="111"/>
    </row>
    <row r="412" spans="1:1" ht="15.75" customHeight="1">
      <c r="A412" s="111"/>
    </row>
    <row r="413" spans="1:1" ht="15.75" customHeight="1">
      <c r="A413" s="111"/>
    </row>
    <row r="414" spans="1:1" ht="15.75" customHeight="1">
      <c r="A414" s="111"/>
    </row>
    <row r="415" spans="1:1" ht="15.75" customHeight="1">
      <c r="A415" s="111"/>
    </row>
    <row r="416" spans="1:1" ht="15.75" customHeight="1">
      <c r="A416" s="111"/>
    </row>
    <row r="417" spans="1:1" ht="15.75" customHeight="1">
      <c r="A417" s="111"/>
    </row>
    <row r="418" spans="1:1" ht="15.75" customHeight="1">
      <c r="A418" s="111"/>
    </row>
    <row r="419" spans="1:1" ht="15.75" customHeight="1">
      <c r="A419" s="111"/>
    </row>
    <row r="420" spans="1:1" ht="15.75" customHeight="1">
      <c r="A420" s="111"/>
    </row>
    <row r="421" spans="1:1" ht="15.75" customHeight="1">
      <c r="A421" s="111"/>
    </row>
    <row r="422" spans="1:1" ht="15.75" customHeight="1">
      <c r="A422" s="111"/>
    </row>
    <row r="423" spans="1:1" ht="15.75" customHeight="1">
      <c r="A423" s="111"/>
    </row>
    <row r="424" spans="1:1" ht="15.75" customHeight="1">
      <c r="A424" s="111"/>
    </row>
    <row r="425" spans="1:1" ht="15.75" customHeight="1">
      <c r="A425" s="111"/>
    </row>
    <row r="426" spans="1:1" ht="15.75" customHeight="1">
      <c r="A426" s="111"/>
    </row>
    <row r="427" spans="1:1" ht="15.75" customHeight="1">
      <c r="A427" s="111"/>
    </row>
    <row r="428" spans="1:1" ht="15.75" customHeight="1">
      <c r="A428" s="111"/>
    </row>
    <row r="429" spans="1:1" ht="15.75" customHeight="1">
      <c r="A429" s="111"/>
    </row>
    <row r="430" spans="1:1" ht="15.75" customHeight="1">
      <c r="A430" s="111"/>
    </row>
    <row r="431" spans="1:1" ht="15.75" customHeight="1">
      <c r="A431" s="111"/>
    </row>
    <row r="432" spans="1:1" ht="15.75" customHeight="1">
      <c r="A432" s="111"/>
    </row>
    <row r="433" spans="1:1" ht="15.75" customHeight="1">
      <c r="A433" s="111"/>
    </row>
    <row r="434" spans="1:1" ht="15.75" customHeight="1">
      <c r="A434" s="111"/>
    </row>
    <row r="435" spans="1:1" ht="15.75" customHeight="1">
      <c r="A435" s="111"/>
    </row>
    <row r="436" spans="1:1" ht="15.75" customHeight="1">
      <c r="A436" s="111"/>
    </row>
    <row r="437" spans="1:1" ht="15.75" customHeight="1">
      <c r="A437" s="111"/>
    </row>
    <row r="438" spans="1:1" ht="15.75" customHeight="1">
      <c r="A438" s="111"/>
    </row>
    <row r="439" spans="1:1" ht="15.75" customHeight="1">
      <c r="A439" s="111"/>
    </row>
    <row r="440" spans="1:1" ht="15.75" customHeight="1">
      <c r="A440" s="111"/>
    </row>
    <row r="441" spans="1:1" ht="15.75" customHeight="1">
      <c r="A441" s="111"/>
    </row>
    <row r="442" spans="1:1" ht="15.75" customHeight="1">
      <c r="A442" s="111"/>
    </row>
    <row r="443" spans="1:1" ht="15.75" customHeight="1">
      <c r="A443" s="111"/>
    </row>
    <row r="444" spans="1:1" ht="15.75" customHeight="1">
      <c r="A444" s="111"/>
    </row>
    <row r="445" spans="1:1" ht="15.75" customHeight="1">
      <c r="A445" s="111"/>
    </row>
    <row r="446" spans="1:1" ht="15.75" customHeight="1">
      <c r="A446" s="111"/>
    </row>
    <row r="447" spans="1:1" ht="15.75" customHeight="1">
      <c r="A447" s="111"/>
    </row>
    <row r="448" spans="1:1" ht="15.75" customHeight="1">
      <c r="A448" s="111"/>
    </row>
    <row r="449" spans="1:1" ht="15.75" customHeight="1">
      <c r="A449" s="111"/>
    </row>
    <row r="450" spans="1:1" ht="15.75" customHeight="1">
      <c r="A450" s="111"/>
    </row>
    <row r="451" spans="1:1" ht="15.75" customHeight="1">
      <c r="A451" s="111"/>
    </row>
    <row r="452" spans="1:1" ht="15.75" customHeight="1">
      <c r="A452" s="111"/>
    </row>
    <row r="453" spans="1:1" ht="15.75" customHeight="1">
      <c r="A453" s="111"/>
    </row>
    <row r="454" spans="1:1" ht="15.75" customHeight="1">
      <c r="A454" s="111"/>
    </row>
    <row r="455" spans="1:1" ht="15.75" customHeight="1">
      <c r="A455" s="111"/>
    </row>
    <row r="456" spans="1:1" ht="15.75" customHeight="1">
      <c r="A456" s="111"/>
    </row>
    <row r="457" spans="1:1" ht="15.75" customHeight="1">
      <c r="A457" s="111"/>
    </row>
    <row r="458" spans="1:1" ht="15.75" customHeight="1">
      <c r="A458" s="111"/>
    </row>
    <row r="459" spans="1:1" ht="15.75" customHeight="1">
      <c r="A459" s="111"/>
    </row>
    <row r="460" spans="1:1" ht="15.75" customHeight="1">
      <c r="A460" s="111"/>
    </row>
    <row r="461" spans="1:1" ht="15.75" customHeight="1">
      <c r="A461" s="111"/>
    </row>
    <row r="462" spans="1:1" ht="15.75" customHeight="1">
      <c r="A462" s="111"/>
    </row>
    <row r="463" spans="1:1" ht="15.75" customHeight="1">
      <c r="A463" s="111"/>
    </row>
    <row r="464" spans="1:1" ht="15.75" customHeight="1">
      <c r="A464" s="111"/>
    </row>
    <row r="465" spans="1:1" ht="15.75" customHeight="1">
      <c r="A465" s="111"/>
    </row>
    <row r="466" spans="1:1" ht="15.75" customHeight="1">
      <c r="A466" s="111"/>
    </row>
    <row r="467" spans="1:1" ht="15.75" customHeight="1">
      <c r="A467" s="111"/>
    </row>
    <row r="468" spans="1:1" ht="15.75" customHeight="1">
      <c r="A468" s="111"/>
    </row>
    <row r="469" spans="1:1" ht="15.75" customHeight="1">
      <c r="A469" s="111"/>
    </row>
    <row r="470" spans="1:1" ht="15.75" customHeight="1">
      <c r="A470" s="111"/>
    </row>
    <row r="471" spans="1:1" ht="15.75" customHeight="1">
      <c r="A471" s="111"/>
    </row>
    <row r="472" spans="1:1" ht="15.75" customHeight="1">
      <c r="A472" s="111"/>
    </row>
    <row r="473" spans="1:1" ht="15.75" customHeight="1">
      <c r="A473" s="111"/>
    </row>
    <row r="474" spans="1:1" ht="15.75" customHeight="1">
      <c r="A474" s="111"/>
    </row>
    <row r="475" spans="1:1" ht="15.75" customHeight="1">
      <c r="A475" s="111"/>
    </row>
    <row r="476" spans="1:1" ht="15.75" customHeight="1">
      <c r="A476" s="111"/>
    </row>
    <row r="477" spans="1:1" ht="15.75" customHeight="1">
      <c r="A477" s="111"/>
    </row>
    <row r="478" spans="1:1" ht="15.75" customHeight="1">
      <c r="A478" s="111"/>
    </row>
    <row r="479" spans="1:1" ht="15.75" customHeight="1">
      <c r="A479" s="111"/>
    </row>
    <row r="480" spans="1:1" ht="15.75" customHeight="1">
      <c r="A480" s="111"/>
    </row>
    <row r="481" spans="1:1" ht="15.75" customHeight="1">
      <c r="A481" s="111"/>
    </row>
    <row r="482" spans="1:1" ht="15.75" customHeight="1">
      <c r="A482" s="111"/>
    </row>
    <row r="483" spans="1:1" ht="15.75" customHeight="1">
      <c r="A483" s="111"/>
    </row>
    <row r="484" spans="1:1" ht="15.75" customHeight="1">
      <c r="A484" s="111"/>
    </row>
    <row r="485" spans="1:1" ht="15.75" customHeight="1">
      <c r="A485" s="111"/>
    </row>
    <row r="486" spans="1:1" ht="15.75" customHeight="1">
      <c r="A486" s="111"/>
    </row>
    <row r="487" spans="1:1" ht="15.75" customHeight="1">
      <c r="A487" s="111"/>
    </row>
    <row r="488" spans="1:1" ht="15.75" customHeight="1">
      <c r="A488" s="111"/>
    </row>
    <row r="489" spans="1:1" ht="15.75" customHeight="1">
      <c r="A489" s="111"/>
    </row>
    <row r="490" spans="1:1" ht="15.75" customHeight="1">
      <c r="A490" s="111"/>
    </row>
    <row r="491" spans="1:1" ht="15.75" customHeight="1">
      <c r="A491" s="111"/>
    </row>
    <row r="492" spans="1:1" ht="15.75" customHeight="1">
      <c r="A492" s="111"/>
    </row>
    <row r="493" spans="1:1" ht="15.75" customHeight="1">
      <c r="A493" s="111"/>
    </row>
    <row r="494" spans="1:1" ht="15.75" customHeight="1">
      <c r="A494" s="111"/>
    </row>
    <row r="495" spans="1:1" ht="15.75" customHeight="1">
      <c r="A495" s="111"/>
    </row>
    <row r="496" spans="1:1" ht="15.75" customHeight="1">
      <c r="A496" s="111"/>
    </row>
    <row r="497" spans="1:1" ht="15.75" customHeight="1">
      <c r="A497" s="111"/>
    </row>
    <row r="498" spans="1:1" ht="15.75" customHeight="1">
      <c r="A498" s="111"/>
    </row>
    <row r="499" spans="1:1" ht="15.75" customHeight="1">
      <c r="A499" s="111"/>
    </row>
    <row r="500" spans="1:1" ht="15.75" customHeight="1">
      <c r="A500" s="111"/>
    </row>
    <row r="501" spans="1:1" ht="15.75" customHeight="1">
      <c r="A501" s="111"/>
    </row>
    <row r="502" spans="1:1" ht="15.75" customHeight="1">
      <c r="A502" s="111"/>
    </row>
    <row r="503" spans="1:1" ht="15.75" customHeight="1">
      <c r="A503" s="111"/>
    </row>
    <row r="504" spans="1:1" ht="15.75" customHeight="1">
      <c r="A504" s="111"/>
    </row>
    <row r="505" spans="1:1" ht="15.75" customHeight="1">
      <c r="A505" s="111"/>
    </row>
    <row r="506" spans="1:1" ht="15.75" customHeight="1">
      <c r="A506" s="111"/>
    </row>
    <row r="507" spans="1:1" ht="15.75" customHeight="1">
      <c r="A507" s="111"/>
    </row>
    <row r="508" spans="1:1" ht="15.75" customHeight="1">
      <c r="A508" s="111"/>
    </row>
    <row r="509" spans="1:1" ht="15.75" customHeight="1">
      <c r="A509" s="111"/>
    </row>
    <row r="510" spans="1:1" ht="15.75" customHeight="1">
      <c r="A510" s="111"/>
    </row>
    <row r="511" spans="1:1" ht="15.75" customHeight="1">
      <c r="A511" s="111"/>
    </row>
    <row r="512" spans="1:1" ht="15.75" customHeight="1">
      <c r="A512" s="111"/>
    </row>
    <row r="513" spans="1:1" ht="15.75" customHeight="1">
      <c r="A513" s="111"/>
    </row>
    <row r="514" spans="1:1" ht="15.75" customHeight="1">
      <c r="A514" s="111"/>
    </row>
    <row r="515" spans="1:1" ht="15.75" customHeight="1">
      <c r="A515" s="111"/>
    </row>
    <row r="516" spans="1:1" ht="15.75" customHeight="1">
      <c r="A516" s="111"/>
    </row>
    <row r="517" spans="1:1" ht="15.75" customHeight="1">
      <c r="A517" s="111"/>
    </row>
    <row r="518" spans="1:1" ht="15.75" customHeight="1">
      <c r="A518" s="111"/>
    </row>
    <row r="519" spans="1:1" ht="15.75" customHeight="1">
      <c r="A519" s="111"/>
    </row>
    <row r="520" spans="1:1" ht="15.75" customHeight="1">
      <c r="A520" s="111"/>
    </row>
    <row r="521" spans="1:1" ht="15.75" customHeight="1">
      <c r="A521" s="111"/>
    </row>
    <row r="522" spans="1:1" ht="15.75" customHeight="1">
      <c r="A522" s="111"/>
    </row>
    <row r="523" spans="1:1" ht="15.75" customHeight="1">
      <c r="A523" s="111"/>
    </row>
    <row r="524" spans="1:1" ht="15.75" customHeight="1">
      <c r="A524" s="111"/>
    </row>
    <row r="525" spans="1:1" ht="15.75" customHeight="1">
      <c r="A525" s="111"/>
    </row>
    <row r="526" spans="1:1" ht="15.75" customHeight="1">
      <c r="A526" s="111"/>
    </row>
    <row r="527" spans="1:1" ht="15.75" customHeight="1">
      <c r="A527" s="111"/>
    </row>
    <row r="528" spans="1:1" ht="15.75" customHeight="1">
      <c r="A528" s="111"/>
    </row>
    <row r="529" spans="1:1" ht="15.75" customHeight="1">
      <c r="A529" s="111"/>
    </row>
    <row r="530" spans="1:1" ht="15.75" customHeight="1">
      <c r="A530" s="111"/>
    </row>
    <row r="531" spans="1:1" ht="15.75" customHeight="1">
      <c r="A531" s="111"/>
    </row>
    <row r="532" spans="1:1" ht="15.75" customHeight="1">
      <c r="A532" s="111"/>
    </row>
    <row r="533" spans="1:1" ht="15.75" customHeight="1">
      <c r="A533" s="111"/>
    </row>
    <row r="534" spans="1:1" ht="15.75" customHeight="1">
      <c r="A534" s="111"/>
    </row>
    <row r="535" spans="1:1" ht="15.75" customHeight="1">
      <c r="A535" s="111"/>
    </row>
    <row r="536" spans="1:1" ht="15.75" customHeight="1">
      <c r="A536" s="111"/>
    </row>
    <row r="537" spans="1:1" ht="15.75" customHeight="1">
      <c r="A537" s="111"/>
    </row>
    <row r="538" spans="1:1" ht="15.75" customHeight="1">
      <c r="A538" s="111"/>
    </row>
    <row r="539" spans="1:1" ht="15.75" customHeight="1">
      <c r="A539" s="111"/>
    </row>
    <row r="540" spans="1:1" ht="15.75" customHeight="1">
      <c r="A540" s="111"/>
    </row>
    <row r="541" spans="1:1" ht="15.75" customHeight="1">
      <c r="A541" s="111"/>
    </row>
    <row r="542" spans="1:1" ht="15.75" customHeight="1">
      <c r="A542" s="111"/>
    </row>
    <row r="543" spans="1:1" ht="15.75" customHeight="1">
      <c r="A543" s="111"/>
    </row>
    <row r="544" spans="1:1" ht="15.75" customHeight="1">
      <c r="A544" s="111"/>
    </row>
    <row r="545" spans="1:1" ht="15.75" customHeight="1">
      <c r="A545" s="111"/>
    </row>
    <row r="546" spans="1:1" ht="15.75" customHeight="1">
      <c r="A546" s="111"/>
    </row>
    <row r="547" spans="1:1" ht="15.75" customHeight="1">
      <c r="A547" s="111"/>
    </row>
    <row r="548" spans="1:1" ht="15.75" customHeight="1">
      <c r="A548" s="111"/>
    </row>
    <row r="549" spans="1:1" ht="15.75" customHeight="1">
      <c r="A549" s="111"/>
    </row>
    <row r="550" spans="1:1" ht="15.75" customHeight="1">
      <c r="A550" s="111"/>
    </row>
    <row r="551" spans="1:1" ht="15.75" customHeight="1">
      <c r="A551" s="111"/>
    </row>
    <row r="552" spans="1:1" ht="15.75" customHeight="1">
      <c r="A552" s="111"/>
    </row>
    <row r="553" spans="1:1" ht="15.75" customHeight="1">
      <c r="A553" s="111"/>
    </row>
    <row r="554" spans="1:1" ht="15.75" customHeight="1">
      <c r="A554" s="111"/>
    </row>
    <row r="555" spans="1:1" ht="15.75" customHeight="1">
      <c r="A555" s="111"/>
    </row>
    <row r="556" spans="1:1" ht="15.75" customHeight="1">
      <c r="A556" s="111"/>
    </row>
    <row r="557" spans="1:1" ht="15.75" customHeight="1">
      <c r="A557" s="111"/>
    </row>
    <row r="558" spans="1:1" ht="15.75" customHeight="1">
      <c r="A558" s="111"/>
    </row>
    <row r="559" spans="1:1" ht="15.75" customHeight="1">
      <c r="A559" s="111"/>
    </row>
    <row r="560" spans="1:1" ht="15.75" customHeight="1">
      <c r="A560" s="111"/>
    </row>
    <row r="561" spans="1:1" ht="15.75" customHeight="1">
      <c r="A561" s="111"/>
    </row>
    <row r="562" spans="1:1" ht="15.75" customHeight="1">
      <c r="A562" s="111"/>
    </row>
    <row r="563" spans="1:1" ht="15.75" customHeight="1">
      <c r="A563" s="111"/>
    </row>
    <row r="564" spans="1:1" ht="15.75" customHeight="1">
      <c r="A564" s="111"/>
    </row>
    <row r="565" spans="1:1" ht="15.75" customHeight="1">
      <c r="A565" s="111"/>
    </row>
    <row r="566" spans="1:1" ht="15.75" customHeight="1">
      <c r="A566" s="111"/>
    </row>
    <row r="567" spans="1:1" ht="15.75" customHeight="1">
      <c r="A567" s="111"/>
    </row>
    <row r="568" spans="1:1" ht="15.75" customHeight="1">
      <c r="A568" s="111"/>
    </row>
    <row r="569" spans="1:1" ht="15.75" customHeight="1">
      <c r="A569" s="111"/>
    </row>
    <row r="570" spans="1:1" ht="15.75" customHeight="1">
      <c r="A570" s="111"/>
    </row>
    <row r="571" spans="1:1" ht="15.75" customHeight="1">
      <c r="A571" s="111"/>
    </row>
    <row r="572" spans="1:1" ht="15.75" customHeight="1">
      <c r="A572" s="111"/>
    </row>
    <row r="573" spans="1:1" ht="15.75" customHeight="1">
      <c r="A573" s="111"/>
    </row>
    <row r="574" spans="1:1" ht="15.75" customHeight="1">
      <c r="A574" s="111"/>
    </row>
    <row r="575" spans="1:1" ht="15.75" customHeight="1">
      <c r="A575" s="111"/>
    </row>
    <row r="576" spans="1:1" ht="15.75" customHeight="1">
      <c r="A576" s="111"/>
    </row>
    <row r="577" spans="1:1" ht="15.75" customHeight="1">
      <c r="A577" s="111"/>
    </row>
    <row r="578" spans="1:1" ht="15.75" customHeight="1">
      <c r="A578" s="111"/>
    </row>
    <row r="579" spans="1:1" ht="15.75" customHeight="1">
      <c r="A579" s="111"/>
    </row>
    <row r="580" spans="1:1" ht="15.75" customHeight="1">
      <c r="A580" s="111"/>
    </row>
    <row r="581" spans="1:1" ht="15.75" customHeight="1">
      <c r="A581" s="111"/>
    </row>
    <row r="582" spans="1:1" ht="15.75" customHeight="1">
      <c r="A582" s="111"/>
    </row>
    <row r="583" spans="1:1" ht="15.75" customHeight="1">
      <c r="A583" s="111"/>
    </row>
    <row r="584" spans="1:1" ht="15.75" customHeight="1">
      <c r="A584" s="111"/>
    </row>
    <row r="585" spans="1:1" ht="15.75" customHeight="1">
      <c r="A585" s="111"/>
    </row>
    <row r="586" spans="1:1" ht="15.75" customHeight="1">
      <c r="A586" s="111"/>
    </row>
    <row r="587" spans="1:1" ht="15.75" customHeight="1">
      <c r="A587" s="111"/>
    </row>
    <row r="588" spans="1:1" ht="15.75" customHeight="1">
      <c r="A588" s="111"/>
    </row>
    <row r="589" spans="1:1" ht="15.75" customHeight="1">
      <c r="A589" s="111"/>
    </row>
    <row r="590" spans="1:1" ht="15.75" customHeight="1">
      <c r="A590" s="111"/>
    </row>
    <row r="591" spans="1:1" ht="15.75" customHeight="1">
      <c r="A591" s="111"/>
    </row>
    <row r="592" spans="1:1" ht="15.75" customHeight="1">
      <c r="A592" s="111"/>
    </row>
    <row r="593" spans="1:1" ht="15.75" customHeight="1">
      <c r="A593" s="111"/>
    </row>
    <row r="594" spans="1:1" ht="15.75" customHeight="1">
      <c r="A594" s="111"/>
    </row>
    <row r="595" spans="1:1" ht="15.75" customHeight="1">
      <c r="A595" s="111"/>
    </row>
    <row r="596" spans="1:1" ht="15.75" customHeight="1">
      <c r="A596" s="111"/>
    </row>
    <row r="597" spans="1:1" ht="15.75" customHeight="1">
      <c r="A597" s="111"/>
    </row>
    <row r="598" spans="1:1" ht="15.75" customHeight="1">
      <c r="A598" s="111"/>
    </row>
    <row r="599" spans="1:1" ht="15.75" customHeight="1">
      <c r="A599" s="111"/>
    </row>
    <row r="600" spans="1:1" ht="15.75" customHeight="1">
      <c r="A600" s="111"/>
    </row>
    <row r="601" spans="1:1" ht="15.75" customHeight="1">
      <c r="A601" s="111"/>
    </row>
    <row r="602" spans="1:1" ht="15.75" customHeight="1">
      <c r="A602" s="111"/>
    </row>
    <row r="603" spans="1:1" ht="15.75" customHeight="1">
      <c r="A603" s="111"/>
    </row>
    <row r="604" spans="1:1" ht="15.75" customHeight="1">
      <c r="A604" s="111"/>
    </row>
    <row r="605" spans="1:1" ht="15.75" customHeight="1">
      <c r="A605" s="111"/>
    </row>
    <row r="606" spans="1:1" ht="15.75" customHeight="1">
      <c r="A606" s="111"/>
    </row>
    <row r="607" spans="1:1" ht="15.75" customHeight="1">
      <c r="A607" s="111"/>
    </row>
    <row r="608" spans="1:1" ht="15.75" customHeight="1">
      <c r="A608" s="111"/>
    </row>
    <row r="609" spans="1:1" ht="15.75" customHeight="1">
      <c r="A609" s="111"/>
    </row>
    <row r="610" spans="1:1" ht="15.75" customHeight="1">
      <c r="A610" s="111"/>
    </row>
    <row r="611" spans="1:1" ht="15.75" customHeight="1">
      <c r="A611" s="111"/>
    </row>
    <row r="612" spans="1:1" ht="15.75" customHeight="1">
      <c r="A612" s="111"/>
    </row>
    <row r="613" spans="1:1" ht="15.75" customHeight="1">
      <c r="A613" s="111"/>
    </row>
    <row r="614" spans="1:1" ht="15.75" customHeight="1">
      <c r="A614" s="111"/>
    </row>
    <row r="615" spans="1:1" ht="15.75" customHeight="1">
      <c r="A615" s="111"/>
    </row>
    <row r="616" spans="1:1" ht="15.75" customHeight="1">
      <c r="A616" s="111"/>
    </row>
    <row r="617" spans="1:1" ht="15.75" customHeight="1">
      <c r="A617" s="111"/>
    </row>
    <row r="618" spans="1:1" ht="15.75" customHeight="1">
      <c r="A618" s="111"/>
    </row>
    <row r="619" spans="1:1" ht="15.75" customHeight="1">
      <c r="A619" s="111"/>
    </row>
    <row r="620" spans="1:1" ht="15.75" customHeight="1">
      <c r="A620" s="111"/>
    </row>
    <row r="621" spans="1:1" ht="15.75" customHeight="1">
      <c r="A621" s="111"/>
    </row>
    <row r="622" spans="1:1" ht="15.75" customHeight="1">
      <c r="A622" s="111"/>
    </row>
    <row r="623" spans="1:1" ht="15.75" customHeight="1">
      <c r="A623" s="111"/>
    </row>
    <row r="624" spans="1:1" ht="15.75" customHeight="1">
      <c r="A624" s="111"/>
    </row>
    <row r="625" spans="1:1" ht="15.75" customHeight="1">
      <c r="A625" s="111"/>
    </row>
    <row r="626" spans="1:1" ht="15.75" customHeight="1">
      <c r="A626" s="111"/>
    </row>
    <row r="627" spans="1:1" ht="15.75" customHeight="1">
      <c r="A627" s="111"/>
    </row>
    <row r="628" spans="1:1" ht="15.75" customHeight="1">
      <c r="A628" s="111"/>
    </row>
    <row r="629" spans="1:1" ht="15.75" customHeight="1">
      <c r="A629" s="111"/>
    </row>
    <row r="630" spans="1:1" ht="15.75" customHeight="1">
      <c r="A630" s="111"/>
    </row>
    <row r="631" spans="1:1" ht="15.75" customHeight="1">
      <c r="A631" s="111"/>
    </row>
    <row r="632" spans="1:1" ht="15.75" customHeight="1">
      <c r="A632" s="111"/>
    </row>
    <row r="633" spans="1:1" ht="15.75" customHeight="1">
      <c r="A633" s="111"/>
    </row>
    <row r="634" spans="1:1" ht="15.75" customHeight="1">
      <c r="A634" s="111"/>
    </row>
    <row r="635" spans="1:1" ht="15.75" customHeight="1">
      <c r="A635" s="111"/>
    </row>
    <row r="636" spans="1:1" ht="15.75" customHeight="1">
      <c r="A636" s="111"/>
    </row>
    <row r="637" spans="1:1" ht="15.75" customHeight="1">
      <c r="A637" s="111"/>
    </row>
    <row r="638" spans="1:1" ht="15.75" customHeight="1">
      <c r="A638" s="111"/>
    </row>
    <row r="639" spans="1:1" ht="15.75" customHeight="1">
      <c r="A639" s="111"/>
    </row>
    <row r="640" spans="1:1" ht="15.75" customHeight="1">
      <c r="A640" s="111"/>
    </row>
    <row r="641" spans="1:1" ht="15.75" customHeight="1">
      <c r="A641" s="111"/>
    </row>
    <row r="642" spans="1:1" ht="15.75" customHeight="1">
      <c r="A642" s="111"/>
    </row>
    <row r="643" spans="1:1" ht="15.75" customHeight="1">
      <c r="A643" s="111"/>
    </row>
    <row r="644" spans="1:1" ht="15.75" customHeight="1">
      <c r="A644" s="111"/>
    </row>
    <row r="645" spans="1:1" ht="15.75" customHeight="1">
      <c r="A645" s="111"/>
    </row>
    <row r="646" spans="1:1" ht="15.75" customHeight="1">
      <c r="A646" s="111"/>
    </row>
    <row r="647" spans="1:1" ht="15.75" customHeight="1">
      <c r="A647" s="111"/>
    </row>
    <row r="648" spans="1:1" ht="15.75" customHeight="1">
      <c r="A648" s="111"/>
    </row>
    <row r="649" spans="1:1" ht="15.75" customHeight="1">
      <c r="A649" s="111"/>
    </row>
    <row r="650" spans="1:1" ht="15.75" customHeight="1">
      <c r="A650" s="111"/>
    </row>
    <row r="651" spans="1:1" ht="15.75" customHeight="1">
      <c r="A651" s="111"/>
    </row>
    <row r="652" spans="1:1" ht="15.75" customHeight="1">
      <c r="A652" s="111"/>
    </row>
    <row r="653" spans="1:1" ht="15.75" customHeight="1">
      <c r="A653" s="111"/>
    </row>
    <row r="654" spans="1:1" ht="15.75" customHeight="1">
      <c r="A654" s="111"/>
    </row>
    <row r="655" spans="1:1" ht="15.75" customHeight="1">
      <c r="A655" s="111"/>
    </row>
    <row r="656" spans="1:1" ht="15.75" customHeight="1">
      <c r="A656" s="111"/>
    </row>
    <row r="657" spans="1:1" ht="15.75" customHeight="1">
      <c r="A657" s="111"/>
    </row>
    <row r="658" spans="1:1" ht="15.75" customHeight="1">
      <c r="A658" s="111"/>
    </row>
    <row r="659" spans="1:1" ht="15.75" customHeight="1">
      <c r="A659" s="111"/>
    </row>
    <row r="660" spans="1:1" ht="15.75" customHeight="1">
      <c r="A660" s="111"/>
    </row>
    <row r="661" spans="1:1" ht="15.75" customHeight="1">
      <c r="A661" s="111"/>
    </row>
    <row r="662" spans="1:1" ht="15.75" customHeight="1">
      <c r="A662" s="111"/>
    </row>
    <row r="663" spans="1:1" ht="15.75" customHeight="1">
      <c r="A663" s="111"/>
    </row>
    <row r="664" spans="1:1" ht="15.75" customHeight="1">
      <c r="A664" s="111"/>
    </row>
    <row r="665" spans="1:1" ht="15.75" customHeight="1">
      <c r="A665" s="111"/>
    </row>
    <row r="666" spans="1:1" ht="15.75" customHeight="1">
      <c r="A666" s="111"/>
    </row>
    <row r="667" spans="1:1" ht="15.75" customHeight="1">
      <c r="A667" s="111"/>
    </row>
    <row r="668" spans="1:1" ht="15.75" customHeight="1">
      <c r="A668" s="111"/>
    </row>
    <row r="669" spans="1:1" ht="15.75" customHeight="1">
      <c r="A669" s="111"/>
    </row>
    <row r="670" spans="1:1" ht="15.75" customHeight="1">
      <c r="A670" s="111"/>
    </row>
    <row r="671" spans="1:1" ht="15.75" customHeight="1">
      <c r="A671" s="111"/>
    </row>
    <row r="672" spans="1:1" ht="15.75" customHeight="1">
      <c r="A672" s="111"/>
    </row>
    <row r="673" spans="1:1" ht="15.75" customHeight="1">
      <c r="A673" s="111"/>
    </row>
    <row r="674" spans="1:1" ht="15.75" customHeight="1">
      <c r="A674" s="111"/>
    </row>
    <row r="675" spans="1:1" ht="15.75" customHeight="1">
      <c r="A675" s="111"/>
    </row>
    <row r="676" spans="1:1" ht="15.75" customHeight="1">
      <c r="A676" s="111"/>
    </row>
    <row r="677" spans="1:1" ht="15.75" customHeight="1">
      <c r="A677" s="111"/>
    </row>
    <row r="678" spans="1:1" ht="15.75" customHeight="1">
      <c r="A678" s="111"/>
    </row>
    <row r="679" spans="1:1" ht="15.75" customHeight="1">
      <c r="A679" s="111"/>
    </row>
    <row r="680" spans="1:1" ht="15.75" customHeight="1">
      <c r="A680" s="111"/>
    </row>
    <row r="681" spans="1:1" ht="15.75" customHeight="1">
      <c r="A681" s="111"/>
    </row>
    <row r="682" spans="1:1" ht="15.75" customHeight="1">
      <c r="A682" s="111"/>
    </row>
    <row r="683" spans="1:1" ht="15.75" customHeight="1">
      <c r="A683" s="111"/>
    </row>
    <row r="684" spans="1:1" ht="15.75" customHeight="1">
      <c r="A684" s="111"/>
    </row>
    <row r="685" spans="1:1" ht="15.75" customHeight="1">
      <c r="A685" s="111"/>
    </row>
    <row r="686" spans="1:1" ht="15.75" customHeight="1">
      <c r="A686" s="111"/>
    </row>
    <row r="687" spans="1:1" ht="15.75" customHeight="1">
      <c r="A687" s="111"/>
    </row>
    <row r="688" spans="1:1" ht="15.75" customHeight="1">
      <c r="A688" s="111"/>
    </row>
    <row r="689" spans="1:1" ht="15.75" customHeight="1">
      <c r="A689" s="111"/>
    </row>
    <row r="690" spans="1:1" ht="15.75" customHeight="1">
      <c r="A690" s="111"/>
    </row>
    <row r="691" spans="1:1" ht="15.75" customHeight="1">
      <c r="A691" s="111"/>
    </row>
    <row r="692" spans="1:1" ht="15.75" customHeight="1">
      <c r="A692" s="111"/>
    </row>
    <row r="693" spans="1:1" ht="15.75" customHeight="1">
      <c r="A693" s="111"/>
    </row>
    <row r="694" spans="1:1" ht="15.75" customHeight="1">
      <c r="A694" s="111"/>
    </row>
    <row r="695" spans="1:1" ht="15.75" customHeight="1">
      <c r="A695" s="111"/>
    </row>
    <row r="696" spans="1:1" ht="15.75" customHeight="1">
      <c r="A696" s="111"/>
    </row>
    <row r="697" spans="1:1" ht="15.75" customHeight="1">
      <c r="A697" s="111"/>
    </row>
    <row r="698" spans="1:1" ht="15.75" customHeight="1">
      <c r="A698" s="111"/>
    </row>
    <row r="699" spans="1:1" ht="15.75" customHeight="1">
      <c r="A699" s="111"/>
    </row>
    <row r="700" spans="1:1" ht="15.75" customHeight="1">
      <c r="A700" s="111"/>
    </row>
    <row r="701" spans="1:1" ht="15.75" customHeight="1">
      <c r="A701" s="111"/>
    </row>
    <row r="702" spans="1:1" ht="15.75" customHeight="1">
      <c r="A702" s="111"/>
    </row>
    <row r="703" spans="1:1" ht="15.75" customHeight="1">
      <c r="A703" s="111"/>
    </row>
    <row r="704" spans="1:1" ht="15.75" customHeight="1">
      <c r="A704" s="111"/>
    </row>
    <row r="705" spans="1:1" ht="15.75" customHeight="1">
      <c r="A705" s="111"/>
    </row>
    <row r="706" spans="1:1" ht="15.75" customHeight="1">
      <c r="A706" s="111"/>
    </row>
    <row r="707" spans="1:1" ht="15.75" customHeight="1">
      <c r="A707" s="111"/>
    </row>
    <row r="708" spans="1:1" ht="15.75" customHeight="1">
      <c r="A708" s="111"/>
    </row>
    <row r="709" spans="1:1" ht="15.75" customHeight="1">
      <c r="A709" s="111"/>
    </row>
    <row r="710" spans="1:1" ht="15.75" customHeight="1">
      <c r="A710" s="111"/>
    </row>
    <row r="711" spans="1:1" ht="15.75" customHeight="1">
      <c r="A711" s="111"/>
    </row>
    <row r="712" spans="1:1" ht="15.75" customHeight="1">
      <c r="A712" s="111"/>
    </row>
    <row r="713" spans="1:1" ht="15.75" customHeight="1">
      <c r="A713" s="111"/>
    </row>
    <row r="714" spans="1:1" ht="15.75" customHeight="1">
      <c r="A714" s="111"/>
    </row>
    <row r="715" spans="1:1" ht="15.75" customHeight="1">
      <c r="A715" s="111"/>
    </row>
    <row r="716" spans="1:1" ht="15.75" customHeight="1">
      <c r="A716" s="111"/>
    </row>
    <row r="717" spans="1:1" ht="15.75" customHeight="1">
      <c r="A717" s="111"/>
    </row>
    <row r="718" spans="1:1" ht="15.75" customHeight="1">
      <c r="A718" s="111"/>
    </row>
    <row r="719" spans="1:1" ht="15.75" customHeight="1">
      <c r="A719" s="111"/>
    </row>
    <row r="720" spans="1:1" ht="15.75" customHeight="1">
      <c r="A720" s="111"/>
    </row>
    <row r="721" spans="1:1" ht="15.75" customHeight="1">
      <c r="A721" s="111"/>
    </row>
    <row r="722" spans="1:1" ht="15.75" customHeight="1">
      <c r="A722" s="111"/>
    </row>
    <row r="723" spans="1:1" ht="15.75" customHeight="1">
      <c r="A723" s="111"/>
    </row>
    <row r="724" spans="1:1" ht="15.75" customHeight="1">
      <c r="A724" s="111"/>
    </row>
    <row r="725" spans="1:1" ht="15.75" customHeight="1">
      <c r="A725" s="111"/>
    </row>
    <row r="726" spans="1:1" ht="15.75" customHeight="1">
      <c r="A726" s="111"/>
    </row>
    <row r="727" spans="1:1" ht="15.75" customHeight="1">
      <c r="A727" s="111"/>
    </row>
    <row r="728" spans="1:1" ht="15.75" customHeight="1">
      <c r="A728" s="111"/>
    </row>
    <row r="729" spans="1:1" ht="15.75" customHeight="1">
      <c r="A729" s="111"/>
    </row>
    <row r="730" spans="1:1" ht="15.75" customHeight="1">
      <c r="A730" s="111"/>
    </row>
    <row r="731" spans="1:1" ht="15.75" customHeight="1">
      <c r="A731" s="111"/>
    </row>
    <row r="732" spans="1:1" ht="15.75" customHeight="1">
      <c r="A732" s="111"/>
    </row>
    <row r="733" spans="1:1" ht="15.75" customHeight="1">
      <c r="A733" s="111"/>
    </row>
    <row r="734" spans="1:1" ht="15.75" customHeight="1">
      <c r="A734" s="111"/>
    </row>
    <row r="735" spans="1:1" ht="15.75" customHeight="1">
      <c r="A735" s="111"/>
    </row>
    <row r="736" spans="1:1" ht="15.75" customHeight="1">
      <c r="A736" s="111"/>
    </row>
    <row r="737" spans="1:1" ht="15.75" customHeight="1">
      <c r="A737" s="111"/>
    </row>
    <row r="738" spans="1:1" ht="15.75" customHeight="1">
      <c r="A738" s="111"/>
    </row>
    <row r="739" spans="1:1" ht="15.75" customHeight="1">
      <c r="A739" s="111"/>
    </row>
    <row r="740" spans="1:1" ht="15.75" customHeight="1">
      <c r="A740" s="111"/>
    </row>
    <row r="741" spans="1:1" ht="15.75" customHeight="1">
      <c r="A741" s="111"/>
    </row>
    <row r="742" spans="1:1" ht="15.75" customHeight="1">
      <c r="A742" s="111"/>
    </row>
    <row r="743" spans="1:1" ht="15.75" customHeight="1">
      <c r="A743" s="111"/>
    </row>
    <row r="744" spans="1:1" ht="15.75" customHeight="1">
      <c r="A744" s="111"/>
    </row>
    <row r="745" spans="1:1" ht="15.75" customHeight="1">
      <c r="A745" s="111"/>
    </row>
    <row r="746" spans="1:1" ht="15.75" customHeight="1">
      <c r="A746" s="111"/>
    </row>
    <row r="747" spans="1:1" ht="15.75" customHeight="1">
      <c r="A747" s="111"/>
    </row>
    <row r="748" spans="1:1" ht="15.75" customHeight="1">
      <c r="A748" s="111"/>
    </row>
    <row r="749" spans="1:1" ht="15.75" customHeight="1">
      <c r="A749" s="111"/>
    </row>
    <row r="750" spans="1:1" ht="15.75" customHeight="1">
      <c r="A750" s="111"/>
    </row>
    <row r="751" spans="1:1" ht="15.75" customHeight="1">
      <c r="A751" s="111"/>
    </row>
    <row r="752" spans="1:1" ht="15.75" customHeight="1">
      <c r="A752" s="111"/>
    </row>
    <row r="753" spans="1:1" ht="15.75" customHeight="1">
      <c r="A753" s="111"/>
    </row>
    <row r="754" spans="1:1" ht="15.75" customHeight="1">
      <c r="A754" s="111"/>
    </row>
    <row r="755" spans="1:1" ht="15.75" customHeight="1">
      <c r="A755" s="111"/>
    </row>
    <row r="756" spans="1:1" ht="15.75" customHeight="1">
      <c r="A756" s="111"/>
    </row>
    <row r="757" spans="1:1" ht="15.75" customHeight="1">
      <c r="A757" s="111"/>
    </row>
    <row r="758" spans="1:1" ht="15.75" customHeight="1">
      <c r="A758" s="111"/>
    </row>
    <row r="759" spans="1:1" ht="15.75" customHeight="1">
      <c r="A759" s="111"/>
    </row>
    <row r="760" spans="1:1" ht="15.75" customHeight="1">
      <c r="A760" s="111"/>
    </row>
    <row r="761" spans="1:1" ht="15.75" customHeight="1">
      <c r="A761" s="111"/>
    </row>
    <row r="762" spans="1:1" ht="15.75" customHeight="1">
      <c r="A762" s="111"/>
    </row>
    <row r="763" spans="1:1" ht="15.75" customHeight="1">
      <c r="A763" s="111"/>
    </row>
    <row r="764" spans="1:1" ht="15.75" customHeight="1">
      <c r="A764" s="111"/>
    </row>
    <row r="765" spans="1:1" ht="15.75" customHeight="1">
      <c r="A765" s="111"/>
    </row>
    <row r="766" spans="1:1" ht="15.75" customHeight="1">
      <c r="A766" s="111"/>
    </row>
    <row r="767" spans="1:1" ht="15.75" customHeight="1">
      <c r="A767" s="111"/>
    </row>
    <row r="768" spans="1:1" ht="15.75" customHeight="1">
      <c r="A768" s="111"/>
    </row>
    <row r="769" spans="1:1" ht="15.75" customHeight="1">
      <c r="A769" s="111"/>
    </row>
    <row r="770" spans="1:1" ht="15.75" customHeight="1">
      <c r="A770" s="111"/>
    </row>
    <row r="771" spans="1:1" ht="15.75" customHeight="1">
      <c r="A771" s="111"/>
    </row>
    <row r="772" spans="1:1" ht="15.75" customHeight="1">
      <c r="A772" s="111"/>
    </row>
    <row r="773" spans="1:1" ht="15.75" customHeight="1">
      <c r="A773" s="111"/>
    </row>
    <row r="774" spans="1:1" ht="15.75" customHeight="1">
      <c r="A774" s="111"/>
    </row>
    <row r="775" spans="1:1" ht="15.75" customHeight="1">
      <c r="A775" s="111"/>
    </row>
    <row r="776" spans="1:1" ht="15.75" customHeight="1">
      <c r="A776" s="111"/>
    </row>
    <row r="777" spans="1:1" ht="15.75" customHeight="1">
      <c r="A777" s="111"/>
    </row>
    <row r="778" spans="1:1" ht="15.75" customHeight="1">
      <c r="A778" s="111"/>
    </row>
    <row r="779" spans="1:1" ht="15.75" customHeight="1">
      <c r="A779" s="111"/>
    </row>
    <row r="780" spans="1:1" ht="15.75" customHeight="1">
      <c r="A780" s="111"/>
    </row>
    <row r="781" spans="1:1" ht="15.75" customHeight="1">
      <c r="A781" s="111"/>
    </row>
    <row r="782" spans="1:1" ht="15.75" customHeight="1">
      <c r="A782" s="111"/>
    </row>
    <row r="783" spans="1:1" ht="15.75" customHeight="1">
      <c r="A783" s="111"/>
    </row>
    <row r="784" spans="1:1" ht="15.75" customHeight="1">
      <c r="A784" s="111"/>
    </row>
    <row r="785" spans="1:1" ht="15.75" customHeight="1">
      <c r="A785" s="111"/>
    </row>
    <row r="786" spans="1:1" ht="15.75" customHeight="1">
      <c r="A786" s="111"/>
    </row>
    <row r="787" spans="1:1" ht="15.75" customHeight="1">
      <c r="A787" s="111"/>
    </row>
    <row r="788" spans="1:1" ht="15.75" customHeight="1">
      <c r="A788" s="111"/>
    </row>
    <row r="789" spans="1:1" ht="15.75" customHeight="1">
      <c r="A789" s="111"/>
    </row>
    <row r="790" spans="1:1" ht="15.75" customHeight="1">
      <c r="A790" s="111"/>
    </row>
    <row r="791" spans="1:1" ht="15.75" customHeight="1">
      <c r="A791" s="111"/>
    </row>
    <row r="792" spans="1:1" ht="15.75" customHeight="1">
      <c r="A792" s="111"/>
    </row>
    <row r="793" spans="1:1" ht="15.75" customHeight="1">
      <c r="A793" s="111"/>
    </row>
    <row r="794" spans="1:1" ht="15.75" customHeight="1">
      <c r="A794" s="111"/>
    </row>
    <row r="795" spans="1:1" ht="15.75" customHeight="1">
      <c r="A795" s="111"/>
    </row>
    <row r="796" spans="1:1" ht="15.75" customHeight="1">
      <c r="A796" s="111"/>
    </row>
    <row r="797" spans="1:1" ht="15.75" customHeight="1">
      <c r="A797" s="111"/>
    </row>
    <row r="798" spans="1:1" ht="15.75" customHeight="1">
      <c r="A798" s="111"/>
    </row>
    <row r="799" spans="1:1" ht="15.75" customHeight="1">
      <c r="A799" s="111"/>
    </row>
    <row r="800" spans="1:1" ht="15.75" customHeight="1">
      <c r="A800" s="111"/>
    </row>
    <row r="801" spans="1:1" ht="15.75" customHeight="1">
      <c r="A801" s="111"/>
    </row>
    <row r="802" spans="1:1" ht="15.75" customHeight="1">
      <c r="A802" s="111"/>
    </row>
    <row r="803" spans="1:1" ht="15.75" customHeight="1">
      <c r="A803" s="111"/>
    </row>
    <row r="804" spans="1:1" ht="15.75" customHeight="1">
      <c r="A804" s="111"/>
    </row>
    <row r="805" spans="1:1" ht="15.75" customHeight="1">
      <c r="A805" s="111"/>
    </row>
    <row r="806" spans="1:1" ht="15.75" customHeight="1">
      <c r="A806" s="111"/>
    </row>
    <row r="807" spans="1:1" ht="15.75" customHeight="1">
      <c r="A807" s="111"/>
    </row>
    <row r="808" spans="1:1" ht="15.75" customHeight="1">
      <c r="A808" s="111"/>
    </row>
    <row r="809" spans="1:1" ht="15.75" customHeight="1">
      <c r="A809" s="111"/>
    </row>
    <row r="810" spans="1:1" ht="15.75" customHeight="1">
      <c r="A810" s="111"/>
    </row>
    <row r="811" spans="1:1" ht="15.75" customHeight="1">
      <c r="A811" s="111"/>
    </row>
    <row r="812" spans="1:1" ht="15.75" customHeight="1">
      <c r="A812" s="111"/>
    </row>
    <row r="813" spans="1:1" ht="15.75" customHeight="1">
      <c r="A813" s="111"/>
    </row>
    <row r="814" spans="1:1" ht="15.75" customHeight="1">
      <c r="A814" s="111"/>
    </row>
    <row r="815" spans="1:1" ht="15.75" customHeight="1">
      <c r="A815" s="111"/>
    </row>
    <row r="816" spans="1:1" ht="15.75" customHeight="1">
      <c r="A816" s="111"/>
    </row>
    <row r="817" spans="1:1" ht="15.75" customHeight="1">
      <c r="A817" s="111"/>
    </row>
    <row r="818" spans="1:1" ht="15.75" customHeight="1">
      <c r="A818" s="111"/>
    </row>
    <row r="819" spans="1:1" ht="15.75" customHeight="1">
      <c r="A819" s="111"/>
    </row>
    <row r="820" spans="1:1" ht="15.75" customHeight="1">
      <c r="A820" s="111"/>
    </row>
    <row r="821" spans="1:1" ht="15.75" customHeight="1">
      <c r="A821" s="111"/>
    </row>
    <row r="822" spans="1:1" ht="15.75" customHeight="1">
      <c r="A822" s="111"/>
    </row>
    <row r="823" spans="1:1" ht="15.75" customHeight="1">
      <c r="A823" s="111"/>
    </row>
    <row r="824" spans="1:1" ht="15.75" customHeight="1">
      <c r="A824" s="111"/>
    </row>
    <row r="825" spans="1:1" ht="15.75" customHeight="1">
      <c r="A825" s="111"/>
    </row>
    <row r="826" spans="1:1" ht="15.75" customHeight="1">
      <c r="A826" s="111"/>
    </row>
    <row r="827" spans="1:1" ht="15.75" customHeight="1">
      <c r="A827" s="111"/>
    </row>
    <row r="828" spans="1:1" ht="15.75" customHeight="1">
      <c r="A828" s="111"/>
    </row>
    <row r="829" spans="1:1" ht="15.75" customHeight="1">
      <c r="A829" s="111"/>
    </row>
    <row r="830" spans="1:1" ht="15.75" customHeight="1">
      <c r="A830" s="111"/>
    </row>
    <row r="831" spans="1:1" ht="15.75" customHeight="1">
      <c r="A831" s="111"/>
    </row>
    <row r="832" spans="1:1" ht="15.75" customHeight="1">
      <c r="A832" s="111"/>
    </row>
    <row r="833" spans="1:1" ht="15.75" customHeight="1">
      <c r="A833" s="111"/>
    </row>
    <row r="834" spans="1:1" ht="15.75" customHeight="1">
      <c r="A834" s="111"/>
    </row>
    <row r="835" spans="1:1" ht="15.75" customHeight="1">
      <c r="A835" s="111"/>
    </row>
    <row r="836" spans="1:1" ht="15.75" customHeight="1">
      <c r="A836" s="111"/>
    </row>
    <row r="837" spans="1:1" ht="15.75" customHeight="1">
      <c r="A837" s="111"/>
    </row>
    <row r="838" spans="1:1" ht="15.75" customHeight="1">
      <c r="A838" s="111"/>
    </row>
    <row r="839" spans="1:1" ht="15.75" customHeight="1">
      <c r="A839" s="111"/>
    </row>
    <row r="840" spans="1:1" ht="15.75" customHeight="1">
      <c r="A840" s="111"/>
    </row>
    <row r="841" spans="1:1" ht="15.75" customHeight="1">
      <c r="A841" s="111"/>
    </row>
    <row r="842" spans="1:1" ht="15.75" customHeight="1">
      <c r="A842" s="111"/>
    </row>
    <row r="843" spans="1:1" ht="15.75" customHeight="1">
      <c r="A843" s="111"/>
    </row>
    <row r="844" spans="1:1" ht="15.75" customHeight="1">
      <c r="A844" s="111"/>
    </row>
    <row r="845" spans="1:1" ht="15.75" customHeight="1">
      <c r="A845" s="111"/>
    </row>
    <row r="846" spans="1:1" ht="15.75" customHeight="1">
      <c r="A846" s="111"/>
    </row>
    <row r="847" spans="1:1" ht="15.75" customHeight="1">
      <c r="A847" s="111"/>
    </row>
    <row r="848" spans="1:1" ht="15.75" customHeight="1">
      <c r="A848" s="111"/>
    </row>
    <row r="849" spans="1:1" ht="15.75" customHeight="1">
      <c r="A849" s="111"/>
    </row>
    <row r="850" spans="1:1" ht="15.75" customHeight="1">
      <c r="A850" s="111"/>
    </row>
    <row r="851" spans="1:1" ht="15.75" customHeight="1">
      <c r="A851" s="111"/>
    </row>
    <row r="852" spans="1:1" ht="15.75" customHeight="1">
      <c r="A852" s="111"/>
    </row>
    <row r="853" spans="1:1" ht="15.75" customHeight="1">
      <c r="A853" s="111"/>
    </row>
    <row r="854" spans="1:1" ht="15.75" customHeight="1">
      <c r="A854" s="111"/>
    </row>
    <row r="855" spans="1:1" ht="15.75" customHeight="1">
      <c r="A855" s="111"/>
    </row>
    <row r="856" spans="1:1" ht="15.75" customHeight="1">
      <c r="A856" s="111"/>
    </row>
    <row r="857" spans="1:1" ht="15.75" customHeight="1">
      <c r="A857" s="111"/>
    </row>
    <row r="858" spans="1:1" ht="15.75" customHeight="1">
      <c r="A858" s="111"/>
    </row>
    <row r="859" spans="1:1" ht="15.75" customHeight="1">
      <c r="A859" s="111"/>
    </row>
    <row r="860" spans="1:1" ht="15.75" customHeight="1">
      <c r="A860" s="111"/>
    </row>
    <row r="861" spans="1:1" ht="15.75" customHeight="1">
      <c r="A861" s="111"/>
    </row>
    <row r="862" spans="1:1" ht="15.75" customHeight="1">
      <c r="A862" s="111"/>
    </row>
    <row r="863" spans="1:1" ht="15.75" customHeight="1">
      <c r="A863" s="111"/>
    </row>
    <row r="864" spans="1:1" ht="15.75" customHeight="1">
      <c r="A864" s="111"/>
    </row>
    <row r="865" spans="1:1" ht="15.75" customHeight="1">
      <c r="A865" s="111"/>
    </row>
    <row r="866" spans="1:1" ht="15.75" customHeight="1">
      <c r="A866" s="111"/>
    </row>
    <row r="867" spans="1:1" ht="15.75" customHeight="1">
      <c r="A867" s="111"/>
    </row>
    <row r="868" spans="1:1" ht="15.75" customHeight="1">
      <c r="A868" s="111"/>
    </row>
    <row r="869" spans="1:1" ht="15.75" customHeight="1">
      <c r="A869" s="111"/>
    </row>
    <row r="870" spans="1:1" ht="15.75" customHeight="1">
      <c r="A870" s="111"/>
    </row>
    <row r="871" spans="1:1" ht="15.75" customHeight="1">
      <c r="A871" s="111"/>
    </row>
    <row r="872" spans="1:1" ht="15.75" customHeight="1">
      <c r="A872" s="111"/>
    </row>
    <row r="873" spans="1:1" ht="15.75" customHeight="1">
      <c r="A873" s="111"/>
    </row>
    <row r="874" spans="1:1" ht="15.75" customHeight="1">
      <c r="A874" s="111"/>
    </row>
    <row r="875" spans="1:1" ht="15.75" customHeight="1">
      <c r="A875" s="111"/>
    </row>
    <row r="876" spans="1:1" ht="15.75" customHeight="1">
      <c r="A876" s="111"/>
    </row>
    <row r="877" spans="1:1" ht="15.75" customHeight="1">
      <c r="A877" s="111"/>
    </row>
    <row r="878" spans="1:1" ht="15.75" customHeight="1">
      <c r="A878" s="111"/>
    </row>
    <row r="879" spans="1:1" ht="15.75" customHeight="1">
      <c r="A879" s="111"/>
    </row>
    <row r="880" spans="1:1" ht="15.75" customHeight="1">
      <c r="A880" s="111"/>
    </row>
    <row r="881" spans="1:1" ht="15.75" customHeight="1">
      <c r="A881" s="111"/>
    </row>
    <row r="882" spans="1:1" ht="15.75" customHeight="1">
      <c r="A882" s="111"/>
    </row>
    <row r="883" spans="1:1" ht="15.75" customHeight="1">
      <c r="A883" s="111"/>
    </row>
    <row r="884" spans="1:1" ht="15.75" customHeight="1">
      <c r="A884" s="111"/>
    </row>
    <row r="885" spans="1:1" ht="15.75" customHeight="1">
      <c r="A885" s="111"/>
    </row>
    <row r="886" spans="1:1" ht="15.75" customHeight="1">
      <c r="A886" s="111"/>
    </row>
    <row r="887" spans="1:1" ht="15.75" customHeight="1">
      <c r="A887" s="111"/>
    </row>
    <row r="888" spans="1:1" ht="15.75" customHeight="1">
      <c r="A888" s="111"/>
    </row>
    <row r="889" spans="1:1" ht="15.75" customHeight="1">
      <c r="A889" s="111"/>
    </row>
    <row r="890" spans="1:1" ht="15.75" customHeight="1">
      <c r="A890" s="111"/>
    </row>
    <row r="891" spans="1:1" ht="15.75" customHeight="1">
      <c r="A891" s="111"/>
    </row>
    <row r="892" spans="1:1" ht="15.75" customHeight="1">
      <c r="A892" s="111"/>
    </row>
    <row r="893" spans="1:1" ht="15.75" customHeight="1">
      <c r="A893" s="111"/>
    </row>
    <row r="894" spans="1:1" ht="15.75" customHeight="1">
      <c r="A894" s="111"/>
    </row>
    <row r="895" spans="1:1" ht="15.75" customHeight="1">
      <c r="A895" s="111"/>
    </row>
    <row r="896" spans="1:1" ht="15.75" customHeight="1">
      <c r="A896" s="111"/>
    </row>
    <row r="897" spans="1:1" ht="15.75" customHeight="1">
      <c r="A897" s="111"/>
    </row>
    <row r="898" spans="1:1" ht="15.75" customHeight="1">
      <c r="A898" s="111"/>
    </row>
    <row r="899" spans="1:1" ht="15.75" customHeight="1">
      <c r="A899" s="111"/>
    </row>
    <row r="900" spans="1:1" ht="15.75" customHeight="1">
      <c r="A900" s="111"/>
    </row>
    <row r="901" spans="1:1" ht="15.75" customHeight="1">
      <c r="A901" s="111"/>
    </row>
    <row r="902" spans="1:1" ht="15.75" customHeight="1">
      <c r="A902" s="111"/>
    </row>
    <row r="903" spans="1:1" ht="15.75" customHeight="1">
      <c r="A903" s="111"/>
    </row>
    <row r="904" spans="1:1" ht="15.75" customHeight="1">
      <c r="A904" s="111"/>
    </row>
    <row r="905" spans="1:1" ht="15.75" customHeight="1">
      <c r="A905" s="111"/>
    </row>
    <row r="906" spans="1:1" ht="15.75" customHeight="1">
      <c r="A906" s="111"/>
    </row>
    <row r="907" spans="1:1" ht="15.75" customHeight="1">
      <c r="A907" s="111"/>
    </row>
    <row r="908" spans="1:1" ht="15.75" customHeight="1">
      <c r="A908" s="111"/>
    </row>
    <row r="909" spans="1:1" ht="15.75" customHeight="1">
      <c r="A909" s="111"/>
    </row>
    <row r="910" spans="1:1" ht="15.75" customHeight="1">
      <c r="A910" s="111"/>
    </row>
    <row r="911" spans="1:1" ht="15.75" customHeight="1">
      <c r="A911" s="111"/>
    </row>
    <row r="912" spans="1:1" ht="15.75" customHeight="1">
      <c r="A912" s="111"/>
    </row>
    <row r="913" spans="1:1" ht="15.75" customHeight="1">
      <c r="A913" s="111"/>
    </row>
    <row r="914" spans="1:1" ht="15.75" customHeight="1">
      <c r="A914" s="111"/>
    </row>
    <row r="915" spans="1:1" ht="15.75" customHeight="1">
      <c r="A915" s="111"/>
    </row>
    <row r="916" spans="1:1" ht="15.75" customHeight="1">
      <c r="A916" s="111"/>
    </row>
    <row r="917" spans="1:1" ht="15.75" customHeight="1">
      <c r="A917" s="111"/>
    </row>
    <row r="918" spans="1:1" ht="15.75" customHeight="1">
      <c r="A918" s="111"/>
    </row>
    <row r="919" spans="1:1" ht="15.75" customHeight="1">
      <c r="A919" s="111"/>
    </row>
    <row r="920" spans="1:1" ht="15.75" customHeight="1">
      <c r="A920" s="111"/>
    </row>
    <row r="921" spans="1:1" ht="15.75" customHeight="1">
      <c r="A921" s="111"/>
    </row>
    <row r="922" spans="1:1" ht="15.75" customHeight="1">
      <c r="A922" s="111"/>
    </row>
    <row r="923" spans="1:1" ht="15.75" customHeight="1">
      <c r="A923" s="111"/>
    </row>
    <row r="924" spans="1:1" ht="15.75" customHeight="1">
      <c r="A924" s="111"/>
    </row>
    <row r="925" spans="1:1" ht="15.75" customHeight="1">
      <c r="A925" s="111"/>
    </row>
    <row r="926" spans="1:1" ht="15.75" customHeight="1">
      <c r="A926" s="111"/>
    </row>
    <row r="927" spans="1:1" ht="15.75" customHeight="1">
      <c r="A927" s="111"/>
    </row>
    <row r="928" spans="1:1" ht="15.75" customHeight="1">
      <c r="A928" s="111"/>
    </row>
    <row r="929" spans="1:1" ht="15.75" customHeight="1">
      <c r="A929" s="111"/>
    </row>
    <row r="930" spans="1:1" ht="15.75" customHeight="1">
      <c r="A930" s="111"/>
    </row>
    <row r="931" spans="1:1" ht="15.75" customHeight="1">
      <c r="A931" s="111"/>
    </row>
    <row r="932" spans="1:1" ht="15.75" customHeight="1">
      <c r="A932" s="111"/>
    </row>
    <row r="933" spans="1:1" ht="15.75" customHeight="1">
      <c r="A933" s="111"/>
    </row>
    <row r="934" spans="1:1" ht="15.75" customHeight="1">
      <c r="A934" s="111"/>
    </row>
    <row r="935" spans="1:1" ht="15.75" customHeight="1">
      <c r="A935" s="111"/>
    </row>
    <row r="936" spans="1:1" ht="15.75" customHeight="1">
      <c r="A936" s="111"/>
    </row>
    <row r="937" spans="1:1" ht="15.75" customHeight="1">
      <c r="A937" s="111"/>
    </row>
    <row r="938" spans="1:1" ht="15.75" customHeight="1">
      <c r="A938" s="111"/>
    </row>
    <row r="939" spans="1:1" ht="15.75" customHeight="1">
      <c r="A939" s="111"/>
    </row>
    <row r="940" spans="1:1" ht="15.75" customHeight="1">
      <c r="A940" s="111"/>
    </row>
    <row r="941" spans="1:1" ht="15.75" customHeight="1">
      <c r="A941" s="111"/>
    </row>
    <row r="942" spans="1:1" ht="15.75" customHeight="1">
      <c r="A942" s="111"/>
    </row>
    <row r="943" spans="1:1" ht="15.75" customHeight="1">
      <c r="A943" s="111"/>
    </row>
    <row r="944" spans="1:1" ht="15.75" customHeight="1">
      <c r="A944" s="111"/>
    </row>
    <row r="945" spans="1:1" ht="15.75" customHeight="1">
      <c r="A945" s="111"/>
    </row>
    <row r="946" spans="1:1" ht="15.75" customHeight="1">
      <c r="A946" s="111"/>
    </row>
    <row r="947" spans="1:1" ht="15.75" customHeight="1">
      <c r="A947" s="111"/>
    </row>
    <row r="948" spans="1:1" ht="15.75" customHeight="1">
      <c r="A948" s="111"/>
    </row>
    <row r="949" spans="1:1" ht="15.75" customHeight="1">
      <c r="A949" s="111"/>
    </row>
    <row r="950" spans="1:1" ht="15.75" customHeight="1">
      <c r="A950" s="111"/>
    </row>
    <row r="951" spans="1:1" ht="15.75" customHeight="1">
      <c r="A951" s="111"/>
    </row>
    <row r="952" spans="1:1" ht="15.75" customHeight="1">
      <c r="A952" s="111"/>
    </row>
    <row r="953" spans="1:1" ht="15.75" customHeight="1">
      <c r="A953" s="111"/>
    </row>
    <row r="954" spans="1:1" ht="15.75" customHeight="1">
      <c r="A954" s="111"/>
    </row>
    <row r="955" spans="1:1" ht="15.75" customHeight="1">
      <c r="A955" s="111"/>
    </row>
    <row r="956" spans="1:1" ht="15.75" customHeight="1">
      <c r="A956" s="111"/>
    </row>
    <row r="957" spans="1:1" ht="15.75" customHeight="1">
      <c r="A957" s="111"/>
    </row>
    <row r="958" spans="1:1" ht="15.75" customHeight="1">
      <c r="A958" s="111"/>
    </row>
    <row r="959" spans="1:1" ht="15.75" customHeight="1">
      <c r="A959" s="111"/>
    </row>
    <row r="960" spans="1:1" ht="15.75" customHeight="1">
      <c r="A960" s="111"/>
    </row>
    <row r="961" spans="1:1" ht="15.75" customHeight="1">
      <c r="A961" s="111"/>
    </row>
    <row r="962" spans="1:1" ht="15.75" customHeight="1">
      <c r="A962" s="111"/>
    </row>
    <row r="963" spans="1:1" ht="15.75" customHeight="1">
      <c r="A963" s="111"/>
    </row>
    <row r="964" spans="1:1" ht="15.75" customHeight="1">
      <c r="A964" s="111"/>
    </row>
    <row r="965" spans="1:1" ht="15.75" customHeight="1">
      <c r="A965" s="111"/>
    </row>
    <row r="966" spans="1:1" ht="15.75" customHeight="1">
      <c r="A966" s="111"/>
    </row>
    <row r="967" spans="1:1" ht="15.75" customHeight="1">
      <c r="A967" s="111"/>
    </row>
    <row r="968" spans="1:1" ht="15.75" customHeight="1">
      <c r="A968" s="111"/>
    </row>
    <row r="969" spans="1:1" ht="15.75" customHeight="1">
      <c r="A969" s="111"/>
    </row>
    <row r="970" spans="1:1" ht="15.75" customHeight="1">
      <c r="A970" s="111"/>
    </row>
    <row r="971" spans="1:1" ht="15.75" customHeight="1">
      <c r="A971" s="111"/>
    </row>
    <row r="972" spans="1:1" ht="15.75" customHeight="1">
      <c r="A972" s="111"/>
    </row>
    <row r="973" spans="1:1" ht="15.75" customHeight="1">
      <c r="A973" s="111"/>
    </row>
    <row r="974" spans="1:1" ht="15.75" customHeight="1">
      <c r="A974" s="111"/>
    </row>
    <row r="975" spans="1:1" ht="15.75" customHeight="1">
      <c r="A975" s="111"/>
    </row>
    <row r="976" spans="1:1" ht="15.75" customHeight="1">
      <c r="A976" s="111"/>
    </row>
    <row r="977" spans="1:1" ht="15.75" customHeight="1">
      <c r="A977" s="111"/>
    </row>
    <row r="978" spans="1:1" ht="15.75" customHeight="1">
      <c r="A978" s="111"/>
    </row>
    <row r="979" spans="1:1" ht="15.75" customHeight="1">
      <c r="A979" s="111"/>
    </row>
    <row r="980" spans="1:1" ht="15.75" customHeight="1">
      <c r="A980" s="111"/>
    </row>
    <row r="981" spans="1:1" ht="15.75" customHeight="1">
      <c r="A981" s="111"/>
    </row>
    <row r="982" spans="1:1" ht="15.75" customHeight="1">
      <c r="A982" s="111"/>
    </row>
    <row r="983" spans="1:1" ht="15.75" customHeight="1">
      <c r="A983" s="111"/>
    </row>
    <row r="984" spans="1:1" ht="15.75" customHeight="1">
      <c r="A984" s="111"/>
    </row>
    <row r="985" spans="1:1" ht="15.75" customHeight="1">
      <c r="A985" s="111"/>
    </row>
    <row r="986" spans="1:1" ht="15.75" customHeight="1">
      <c r="A986" s="111"/>
    </row>
    <row r="987" spans="1:1" ht="15.75" customHeight="1">
      <c r="A987" s="111"/>
    </row>
    <row r="988" spans="1:1" ht="15.75" customHeight="1">
      <c r="A988" s="111"/>
    </row>
    <row r="989" spans="1:1" ht="15.75" customHeight="1">
      <c r="A989" s="111"/>
    </row>
    <row r="990" spans="1:1" ht="15.75" customHeight="1">
      <c r="A990" s="111"/>
    </row>
    <row r="991" spans="1:1" ht="15.75" customHeight="1">
      <c r="A991" s="111"/>
    </row>
    <row r="992" spans="1:1" ht="15.75" customHeight="1">
      <c r="A992" s="111"/>
    </row>
    <row r="993" spans="1:1" ht="15.75" customHeight="1">
      <c r="A993" s="111"/>
    </row>
    <row r="994" spans="1:1" ht="15.75" customHeight="1">
      <c r="A994" s="111"/>
    </row>
    <row r="995" spans="1:1" ht="15.75" customHeight="1">
      <c r="A995" s="111"/>
    </row>
    <row r="996" spans="1:1" ht="15.75" customHeight="1">
      <c r="A996" s="111"/>
    </row>
    <row r="997" spans="1:1" ht="15.75" customHeight="1">
      <c r="A997" s="111"/>
    </row>
    <row r="998" spans="1:1" ht="15.75" customHeight="1">
      <c r="A998" s="111"/>
    </row>
  </sheetData>
  <autoFilter ref="A50:L249" xr:uid="{00000000-0009-0000-0000-000002000000}">
    <filterColumn colId="2">
      <filters blank="1"/>
    </filterColumn>
    <filterColumn colId="3">
      <filters blank="1">
        <filter val="Adelantar acciones que permitan evaluar los instrumentos para la gestión de conflictos de interés, entre las cuales se encuentran: Llevar a cabo el seguimiento y control a la gestión de conflictos de intereses, impedimentos y recusaciones."/>
        <filter val="Analizar la inexistencia de archivos contables como una de las posibles causas de riesgos asociados a posibles actos de corrupción"/>
        <filter val="Analizar los de eventos (materializaciones del riesgo) teniendo en cuenta las PQRD (peticiones, quejas, reclamos, denuncias) de la entidad."/>
        <filter val="Analizar los eventos (materializaciones del riesgo) teniendo en cuenta la información a partir de los servicios internos de soporte (mesa de ayuda) en materia de tecnología."/>
        <filter val="Analizar los eventos (materializaciones del riesgo) teniendo en cuenta la información de la oficina jurídica de la entidad."/>
        <filter val="Analizar los eventos (materializaciones del riesgo) teniendo en cuenta la información de las líneas internas de denuncia de la entidad."/>
        <filter val="Analizar los eventos (materializaciones del riesgo) teniendo en cuenta la información del área o proceso de atención al usuario de la entidad."/>
        <filter val="Analizar los incidentes de seguridad digital (Ciberseguridad) que se presentaron y tomar las medidas necesarias para evitar que se vuelvan a presentar"/>
        <filter val="Aplicar inventario de riesgos materializados como herramienta para la gestión del riesgo en la entidad."/>
        <filter val="Aplicar los indicadores clave de riesgo como herramienta para la gestión del riesgo en la entidad."/>
        <filter val="Aprobar y publicar la licencia de datos abiertos de la entidad, mediante la cual se determina el alcance, uso y aprovechamiento que los particulares o terceros interesados puedan efectuar sobre los mismos."/>
        <filter val="Automatizar los trámites inscritos por la entidad en el Sistema Único de Información de Trámites (SUIT)."/>
        <filter val="Concertar y formalizar los acuerdos de gestión suscritos con los gerentes públicos durante los primeros 4 meses de gestión."/>
        <filter val="Configurar los flujos de aprobación para el hito de &quot;Apertura de ofertas&quot;.  Para configurar los flujos de aprobación se deberá tener en cuenta lo establecido en el documento SECOP II – Pasos previos: Plan Anual  de Adquisiciones - PAA"/>
        <filter val="Configurar los flujos de aprobación para el hito de &quot;Aprobación de garantías&quot;.  Para configurar los flujos de aprobación se deberá tener en cuenta lo establecido en el documento SECOP II – Pasos previos: Plan Anual  de Adquisiciones - PAA"/>
        <filter val="Configurar los flujos de aprobación para el hito de &quot;Creación del proceso&quot;.  Para configurar los flujos de aprobación se deberá tener en cuenta lo establecido en el documento SECOP II – Pasos previos: Plan Anual  de Adquisiciones - PAA"/>
        <filter val="Configurar los flujos de aprobación para el hito de &quot;Revisión del contrato&quot;.  Para configurar los flujos de aprobación se deberá tener en cuenta lo establecido en el documento SECOP II – Pasos previos: Plan Anual  de Adquisiciones - PAA"/>
        <filter val="Contar con un procedimiento interno confidencial y conciliatorio que permite la operación efectiva de las funciones del comité de convivencia laboral"/>
        <filter val="Contemplar los cambios internos o externos que afecten las condiciones de trabajo o el entorno laboral en la aplicación del Sistema de Gestión de Seguridad y Salud en el Trabajo."/>
        <filter val="Continuar de forma periódica por parte de la entidad con la aplicación de al Decreto 1800 de 2019 modificado por el Decreto 1499 de 2022.(Entidades Publicas de la Rama Ejecutiva del Orden Nacional)"/>
        <filter val="Crear e implementar  la oficina, dependencia o grupo de trabajo de relacionamiento con la ciudadanías, de acuerdo con el artículo 17 de la Ley 2052."/>
        <filter val="Definir esquemas de validación y metadatos, para los documentos electrónicos en los procesos, procedimientos, trámites o servicios automatizados"/>
        <filter val="Definir indicadores de desempeño que permitan medir el impacto de las nuevas funciones o metas asignadas a la entidad en relación con los productos y/o servicios prestados, así como en la ampliación de la cobertura institucional."/>
        <filter val="Definir un repositorio para almacenar los ejercicios de Arquitectura Empresarial que realice la entidad."/>
        <filter val="Definir, aprobar, implementar y actualizar mediante un proceso de mejora continua los procedimientos de seguridad y privacidad de la información."/>
        <filter val="Desarrollar conjuntos de datos abiertos estratégicos de la entidad en procesos de cocreación o consulta pública."/>
        <filter val="Desarrollar las actividades propuestas en materia de integridad en la caja de herramientas dispuesta por Función Pública a los servidores públicos y contratistas."/>
        <filter val="Desarrollar, por parte de la alta dirección y/o el comité institucional de coordinación de control interno, de manera articulada o cada uno en cumplimiento de sus competencias, las acciones de mejora del clima, la convivencia y las relaciones laborales."/>
        <filter val="Designar un área o responsable de la seguridad digital."/>
        <filter val="Determinar los empleos que se encuentran en vacancia definitiva y transitoria, así como aquellos provistos a través del nombramiento provisional según lo establecido en el Decreto 1800 de 2019."/>
        <filter val="Disponer todos los documentos resultantes de los trámites de la entidad en la Carpeta Ciudadana Digital."/>
        <filter val="Documentar e implementar un modelo de gobierno de datos en la entidad."/>
        <filter val="Documentar las lecciones aprendidas de los proyectos con componentes de TI implementados."/>
        <filter val="El inventario documental debe ser una fuente para efectuar el proceso de eliminación documental."/>
        <filter val="Elaborar un autodiagnóstico que contemple el estado de los elementos de la política de integridad previo al desarrollo de su estrategia anual."/>
        <filter val="Elaborar un protocolo de atención dirigido a los servidores públicos frente a los casos de acoso laboral."/>
        <filter val="Emplear diferentes mecanismos que garanticen la selección meritocrática de los gerentes públicos y/o los servidores de libre nombramiento y remoción."/>
        <filter val="Evaluar el modelo de operación de la entidad y las distintas modalidades legales, para la eficiente y eficaz prestación de los servicios para cumplir con lo establecido en el Decreto 1800 de 2019."/>
        <filter val="Evaluar la efectividad de los canales de comunicación de la entidad, empleando mediciones a través de análisis de datos, para establecer tendencias, focalización de temas o situaciones más recurrentes."/>
        <filter val="Evaluar o hacer seguimiento a la estrategia anual para adoptar la política de integridad de la entidad."/>
        <filter val="Evaluar porque las capacitaciones dadas en materia de gestión documental no han servido para mejorar los procesos de la gestión documental"/>
        <filter val="Formular planes de mejora concertados entre las partes, para construir, renovar y promover la convivencia laboral."/>
        <filter val="Formular una estrategia y cronograma de trabajo para adoptar la política de integridad en la entidad."/>
        <filter val="Frente a la conservación documental de los soportes físicos, detectar si los documentos presentan situación de riesgo ocasionada por fenómenos naturales"/>
        <filter val="Frente a la conservación documental de los soportes físicos, detectar si los documentos presentan situación de riesgo ocasionada por otras razones."/>
        <filter val="Garantizar el acceso a la información de personas con discapacidad apropiando normas técnicas nacionales o internaciones que mejoran la accesibilidad de sus archivos electrónicos"/>
        <filter val="Garantizar la implementación del Plan de Preservación Digital a Largo Plazo, como parte integral del Sistema Integrado de Conservación - SIC,  a través de la adopción de decisiones del Comité Institucional de Gestión y Desempeño o Comité de Archivo"/>
        <filter val="Generar acciones para promover y divulgar la información con fines culturales, de los documentos de carácter histórico"/>
        <filter val="Generar indicadores que permitan hacer seguimiento y evaluación a la implementación a la estrategia de integridad pública."/>
        <filter val="Gestionar los recursos presupuestales para la financiación de la planta de personal (temporal, global, estructural) teniendo en cuenta las distintas fuentes de recursos (inversión, funcionamiento, regalías, cooperación u otros)"/>
        <filter val="Hacer seguimiento a los compromisos adquiridos por las partes involucradas  en cumplimiento a las funciones del comité de convivencia laboral"/>
        <filter val="Hacer seguimiento al cumplimiento de las recomendaciones dadas al área gestión humana y a la Alta Dirección."/>
        <filter val="Identificar en las TRD los tipos documentales en formatos electrónicos, conforme a los flujos y procedimientos para la producción documental de la entidad"/>
        <filter val="Identificar las posibles situaciones que afecten la integridad pública teniendo en cuenta el seguimiento a las denuncias internas y externas."/>
        <filter val="Identificar las posibles situaciones que afecten la integridad pública teniendo en cuenta los canales externos de denuncia"/>
        <filter val="Identificar los metadatos para la preservación digital a largo plazo de los documentos de archivo"/>
        <filter val="Identificar y documentar las experiencias que generaron valor y sirven como referente de buenas prácticas para la mejora continua de la política de integridad."/>
        <filter val="Identificar y documentar lecciones aprendidas internas y externas (OCDE, Naciones Unidas, otras entidades u organismos, sector privado, etc.) que lleven a mejorar los procesos, procedimientos y actividades de gestión en materia de integridad."/>
        <filter val="Implementar acciones de mejora con base en los resultados de medición del clima laboral y documentar el proceso. Desde el sistema de control interno efectuar su verificación."/>
        <filter val="Implementar acciones de mejora institucional como resultado de la documentación y sistematización de lecciones aprendidas en la mejora continua de la política de integridad."/>
        <filter val="Implementar el criterio de accesibilidad web 'CC12. Permitir encontrar las páginas por múltiples vías' en la sede electrónica de su entidad, acorde con el anexo 1 de la Resolución 1519 de 2020."/>
        <filter val="Implementar el criterio de accesibilidad web 'CC24. Utilice nombres e indicaciones claras en campos de formulario' en la sede electrónica de la entidad, acorde con el anexo 1 de la Resolución 1519 de 2020."/>
        <filter val="Implementar el criterio de accesibilidad web 'CC26. Enlaces adecuados' en la sede electrónica de la entidad, acorde con el anexo 1 de la Resolución 1519 de 2020."/>
        <filter val="Implementar el criterio de accesibilidad web 'CC6. Imágenes alternas al texto cuando sea posible' en la sede electrónica de la entidad, acorde con el anexo 1 de la Resolución 1519 de 2020."/>
        <filter val="Implementar el eje de alianzas interinstitucionales en el Plan de Bienestar e Incentivos de la entidad."/>
        <filter val="Implementar el servicio de autenticación digital de los Servicios Ciudadanos Digitales en todos los trámites de la entidad que requieran verificar la identidad de sus usuarios."/>
        <filter val="Implementar el servicio de interoperabilidad en la entidad a través de la plataforma X-ROAD para reducir los tiempos de respuesta de los trámites, reducir los costos de operación, entre otros."/>
        <filter val="Implementar en la entidad mecanismos suficientes y adecuados para transferir el conocimiento de los servidores que se retiran a los servidores que continúan vinculados."/>
        <filter val="Implementar espacios internos de construcción, co-creación e implementación de lineamientos para la gestión adecuada de conflictos de intereses, y el fortalecimiento de los valores del servicio público."/>
        <filter val="Implementar estrategias de mejora de los trámites totalmente en línea de la entidad para aumentar el número de usuarios satisfechos con su uso."/>
        <filter val="Implementar la fase de 'archivo y preservación' del ciclo de vida del dato en la entidad."/>
        <filter val="Implementar las TRD para efectuar el proceso de eliminación documental, conforme al procedimiento establecido en la normatividad vigente"/>
        <filter val="Implementar las TRD para efectuar las transferencias documentales secundarias"/>
        <filter val="Incluir en las funciones de la dependencia encargada de la relación con las ciudadanías, la implementación, formulación, seguimiento y evaluación de las políticas de relacionamiento del Estado con la ciudadanía."/>
        <filter val="Incluir en los análisis de identificación de riesgos asociados a posibles actos de corrupción  lo referente a una gestión Documental con fondos acumulados que no garantizan los registros y memoria institucional"/>
        <filter val="Incluir en los análisis de identificación de riesgos asociados a posibles actos de corrupción  los arqueos de caja adelantados por personal no idóneo y sin la autoridad requerida"/>
        <filter val="Incluir en los análisis de identificación de riesgos asociados a posibles actos de corrupción la falta de herramientas tecnológicas para la transmisión de datos e información entre procesos y a nivel externo"/>
        <filter val="Incluir en los análisis de identificación de riesgos asociados a posibles actos de corrupción los factores externos de presión en temas regulados que pueden incidir en las decisiones institucionales"/>
        <filter val="Incluir en los procesos de inducción el curso de integridad, transparencia y lucha contra la corrupción."/>
        <filter val="Incluir indicadores para medir el uso de soluciones generadas a través del proceso de formulación de estrategias de ciudades y territorios inteligentes en la entidad."/>
        <filter val="Incluir la vigilancia de la salud de los servidores en la aplicación del Sistema de Gestión de Seguridad y Salud en el Trabajo."/>
        <filter val="Incorporar actividades para cargar y mantener actualizada la información en el SIGEP en el Plan Estratégico de Talento Humano."/>
        <filter val="Incorporar actividades para la promoción y apropiación de la integridad en el ejercicio de las funciones de los servidores como parte de la planeación del talento humano en la entidad."/>
        <filter val="Incorporar actividades que promuevan la inclusión y la diversidad (jóvenes entre los 18 y 28 años y género) en la planeación del talento humano de la entidad."/>
        <filter val="Incorporar actividades que promuevan la inclusión y la diversidad (personas con discapacidad) en la planeación del talento humano de la entidad."/>
        <filter val="Incorporar elementos mínimos de integridad pública en los procesos de contratación con personas jurídicas, como la verificación de estados financieros con notas para identificar posibles riesgos de corrupción."/>
        <filter val="Incorporar en la política de administración del riesgo de la entidad los lineamientos para otros sistemas de gestión como seguridad y salud en el trabajo, ambiental, los relacionados con el sector salud y educación (donde aplican)."/>
        <filter val="Incorporar procesos de inducción y reinducción como actividades de la planeación estratégica del talento humano."/>
        <filter val="Participar en conferencias o eventos de innovación"/>
        <filter val="Programar y ejecutar presupuesto dentro de la planeación estratégica, para la elaboración o actualización de las Tablas de Control de Acceso, de ser requerido en la vigencia."/>
        <filter val="Programar y ejecutar presupuesto dentro de la planeación estratégica, para servicios de custodia, de ser requerido en la vigencia."/>
        <filter val="Promover una cultura de gestión del conocimiento, preservación de la memoria y aprendizaje institucional, como insumos para la mejora continua de la política de integridad."/>
        <filter val="Publicar en la sección transparencia y acceso a la información pública del portal web información actualizada sobre"/>
        <filter val="Publicar en la sección transparencia y acceso a la información pública del portal web información actualizada sobre mecanismos para la participación de los ciudadanos, grupos de valor o grupos de interés en la formulación de políticas"/>
        <filter val="Realizar el acta de cumplimiento a satisfacción sobre el funcionamiento e implementación de los elementos que fueron intervenidos con IPv6, como parte de las actividades de la fase 2 y 3 del modelo de adopción de IPv6 en su entidad."/>
        <filter val="Realizar el autodiagnóstico del Modelo de Gestión Documental y Administración de archivos- MGDA que permita generar una hoja de ruta para su implementación"/>
        <filter val="Realizar pruebas de recuperación de  cada una de los sistemas de información críticos"/>
        <filter val="Registrar trimestralmente en el SUIT los datos de operación de los trámites"/>
        <filter val="Remitir a la Procuraduría General de la Nación aquellos casos del comité de convivencia laboral en donde no se llegue a un acuerdo entre las partes, no se cumplan las recomendaciones formuladas o la conducta persista."/>
        <filter val="Revisar los objetos de los contratos de prestación de servicios, cuando a ello hubiere lugar, garantizando que se ajusten a los parámetros señalados en Ley 80 de 1993 y a la jurisprudencia de las Altas Cortes."/>
        <filter val="Revisar y validar que las TRD están actualizadas, aprobadas y convalidadas conforme a la estructura orgánica vigente de la entidad"/>
        <filter val="Tener en cuenta el reporte de cumplimiento de la Ley 2013 de 2019 y el Decreto 830 del 2021 para evaluar la política de integridad."/>
        <filter val="Tener en cuenta la caracterización de los servidores de acuerdo con la información registrada en el Sistema de Información y Gestión del Empleo Público - SIGEP II para la elaboración del Plan Estratégico de Talento Humano."/>
        <filter val="Tener en cuenta los resultados de las mediciones anteriores del Índice de Desempeño Institucional u otras mediciones realizadas sobre integridad."/>
        <filter val="Tomar como insumo otros estudios nacionales (encuestas de percepción de ambiente y desempeño institucional) para la elaboración del diagnóstico base que sirve para la planeación de la estrategia anual de servicio de relacionamiento con las ciudadanías."/>
        <filter val="Tramitar internamente las denuncias o quejas presentadas por los servidores públicos de la entidad."/>
        <filter val="Tramitar las denuncias o quejas presentadas por los ciudadanos o grupos de valor."/>
        <filter val="Usar el servicio de Carpeta Ciudadana Digital para que la entidad reduzca el  número de PQRSD, reduzca los tiempos de respuesta de los trámites, reduzca el consumo de papel necesario para dar respuesta a los trámites, entre otros."/>
        <filter val="Utilizar  la información consolidada de peticiones, quejas, reclamos, sugerencias y denuncias, para evaluar el estado de la política de integridad."/>
        <filter val="Utilizar diferentes canales y mecanismos para realizar la inducción a los gerentes públicos de la entidad."/>
        <filter val="Utilizar informes internos sobre gestión de riesgos; financieros; de control interno; planeación, entre otros, para la evaluación del estado de la política de integridad."/>
        <filter val="Utilizar señalización en otras lenguas o idiomas para garantizar el acceso a derechos y servicios de las comunidades diversas."/>
        <filter val="Verificar el registro de la información en el aplicativo por la integridad pública en cuanto al registro para el ingreso de los servidores públicos y contratistas."/>
        <filter val="Vincular a X-ROAD todos los servicios de intercambio de información requeridos para la realización de Otros Procedimientos Administrativos (OPAS) de la entidad."/>
        <filter val="Vincular a X-ROAD todos los servicios de intercambio de información requeridos para la realización de trámites de la entidad."/>
      </filters>
    </filterColumn>
  </autoFilter>
  <mergeCells count="653">
    <mergeCell ref="D197:J197"/>
    <mergeCell ref="K197:L197"/>
    <mergeCell ref="A195:C195"/>
    <mergeCell ref="D195:J195"/>
    <mergeCell ref="K195:L195"/>
    <mergeCell ref="A196:C196"/>
    <mergeCell ref="D196:J196"/>
    <mergeCell ref="K196:L196"/>
    <mergeCell ref="A197:C197"/>
    <mergeCell ref="D194:J194"/>
    <mergeCell ref="K194:L194"/>
    <mergeCell ref="A192:C192"/>
    <mergeCell ref="D192:J192"/>
    <mergeCell ref="K192:L192"/>
    <mergeCell ref="A193:C193"/>
    <mergeCell ref="D193:J193"/>
    <mergeCell ref="K193:L193"/>
    <mergeCell ref="A194:C194"/>
    <mergeCell ref="D191:J191"/>
    <mergeCell ref="K191:L191"/>
    <mergeCell ref="A189:C189"/>
    <mergeCell ref="D189:J189"/>
    <mergeCell ref="K189:L189"/>
    <mergeCell ref="A190:C190"/>
    <mergeCell ref="D190:J190"/>
    <mergeCell ref="K190:L190"/>
    <mergeCell ref="A191:C191"/>
    <mergeCell ref="D188:J188"/>
    <mergeCell ref="K188:L188"/>
    <mergeCell ref="A186:C186"/>
    <mergeCell ref="D186:J186"/>
    <mergeCell ref="K186:L186"/>
    <mergeCell ref="A187:C187"/>
    <mergeCell ref="D187:J187"/>
    <mergeCell ref="K187:L187"/>
    <mergeCell ref="A188:C188"/>
    <mergeCell ref="D185:J185"/>
    <mergeCell ref="K185:L185"/>
    <mergeCell ref="A183:C183"/>
    <mergeCell ref="D183:J183"/>
    <mergeCell ref="K183:L183"/>
    <mergeCell ref="A184:C184"/>
    <mergeCell ref="D184:J184"/>
    <mergeCell ref="K184:L184"/>
    <mergeCell ref="A185:C185"/>
    <mergeCell ref="D182:J182"/>
    <mergeCell ref="K182:L182"/>
    <mergeCell ref="A180:C180"/>
    <mergeCell ref="D180:J180"/>
    <mergeCell ref="K180:L180"/>
    <mergeCell ref="A181:C181"/>
    <mergeCell ref="D181:J181"/>
    <mergeCell ref="K181:L181"/>
    <mergeCell ref="A182:C182"/>
    <mergeCell ref="D179:J179"/>
    <mergeCell ref="K179:L179"/>
    <mergeCell ref="A177:C177"/>
    <mergeCell ref="D177:J177"/>
    <mergeCell ref="K177:L177"/>
    <mergeCell ref="A178:C178"/>
    <mergeCell ref="D178:J178"/>
    <mergeCell ref="K178:L178"/>
    <mergeCell ref="A179:C179"/>
    <mergeCell ref="D176:J176"/>
    <mergeCell ref="K176:L176"/>
    <mergeCell ref="A174:C174"/>
    <mergeCell ref="D174:J174"/>
    <mergeCell ref="K174:L174"/>
    <mergeCell ref="A175:C175"/>
    <mergeCell ref="D175:J175"/>
    <mergeCell ref="K175:L175"/>
    <mergeCell ref="A176:C176"/>
    <mergeCell ref="D173:J173"/>
    <mergeCell ref="K173:L173"/>
    <mergeCell ref="A171:C171"/>
    <mergeCell ref="D171:J171"/>
    <mergeCell ref="K171:L171"/>
    <mergeCell ref="A172:C172"/>
    <mergeCell ref="D172:J172"/>
    <mergeCell ref="K172:L172"/>
    <mergeCell ref="A173:C173"/>
    <mergeCell ref="D170:J170"/>
    <mergeCell ref="K170:L170"/>
    <mergeCell ref="A168:C168"/>
    <mergeCell ref="D168:J168"/>
    <mergeCell ref="K168:L168"/>
    <mergeCell ref="A169:C169"/>
    <mergeCell ref="D169:J169"/>
    <mergeCell ref="K169:L169"/>
    <mergeCell ref="A170:C170"/>
    <mergeCell ref="D167:J167"/>
    <mergeCell ref="K167:L167"/>
    <mergeCell ref="A165:C165"/>
    <mergeCell ref="D165:J165"/>
    <mergeCell ref="K165:L165"/>
    <mergeCell ref="A166:C166"/>
    <mergeCell ref="D166:J166"/>
    <mergeCell ref="K166:L166"/>
    <mergeCell ref="A167:C167"/>
    <mergeCell ref="D164:J164"/>
    <mergeCell ref="K164:L164"/>
    <mergeCell ref="A162:C162"/>
    <mergeCell ref="D162:J162"/>
    <mergeCell ref="K162:L162"/>
    <mergeCell ref="A163:C163"/>
    <mergeCell ref="D163:J163"/>
    <mergeCell ref="K163:L163"/>
    <mergeCell ref="A164:C164"/>
    <mergeCell ref="D161:J161"/>
    <mergeCell ref="K161:L161"/>
    <mergeCell ref="A159:C159"/>
    <mergeCell ref="D159:J159"/>
    <mergeCell ref="K159:L159"/>
    <mergeCell ref="A160:C160"/>
    <mergeCell ref="D160:J160"/>
    <mergeCell ref="K160:L160"/>
    <mergeCell ref="A161:C161"/>
    <mergeCell ref="D158:J158"/>
    <mergeCell ref="K158:L158"/>
    <mergeCell ref="A156:C156"/>
    <mergeCell ref="D156:J156"/>
    <mergeCell ref="K156:L156"/>
    <mergeCell ref="A157:C157"/>
    <mergeCell ref="D157:J157"/>
    <mergeCell ref="K157:L157"/>
    <mergeCell ref="A158:C158"/>
    <mergeCell ref="D155:J155"/>
    <mergeCell ref="K155:L155"/>
    <mergeCell ref="A153:C153"/>
    <mergeCell ref="D153:J153"/>
    <mergeCell ref="K153:L153"/>
    <mergeCell ref="A154:C154"/>
    <mergeCell ref="D154:J154"/>
    <mergeCell ref="K154:L154"/>
    <mergeCell ref="A155:C155"/>
    <mergeCell ref="D152:J152"/>
    <mergeCell ref="K152:L152"/>
    <mergeCell ref="A150:C150"/>
    <mergeCell ref="D150:J150"/>
    <mergeCell ref="K150:L150"/>
    <mergeCell ref="A151:C151"/>
    <mergeCell ref="D151:J151"/>
    <mergeCell ref="K151:L151"/>
    <mergeCell ref="A152:C152"/>
    <mergeCell ref="D149:J149"/>
    <mergeCell ref="K149:L149"/>
    <mergeCell ref="A147:C147"/>
    <mergeCell ref="D147:J147"/>
    <mergeCell ref="K147:L147"/>
    <mergeCell ref="A148:C148"/>
    <mergeCell ref="D148:J148"/>
    <mergeCell ref="K148:L148"/>
    <mergeCell ref="A149:C149"/>
    <mergeCell ref="D146:J146"/>
    <mergeCell ref="K146:L146"/>
    <mergeCell ref="A144:C144"/>
    <mergeCell ref="D144:J144"/>
    <mergeCell ref="K144:L144"/>
    <mergeCell ref="A145:C145"/>
    <mergeCell ref="D145:J145"/>
    <mergeCell ref="K145:L145"/>
    <mergeCell ref="A146:C146"/>
    <mergeCell ref="D143:J143"/>
    <mergeCell ref="K143:L143"/>
    <mergeCell ref="A141:C141"/>
    <mergeCell ref="D141:J141"/>
    <mergeCell ref="K141:L141"/>
    <mergeCell ref="A142:C142"/>
    <mergeCell ref="D142:J142"/>
    <mergeCell ref="K142:L142"/>
    <mergeCell ref="A143:C143"/>
    <mergeCell ref="D140:J140"/>
    <mergeCell ref="K140:L140"/>
    <mergeCell ref="A138:C138"/>
    <mergeCell ref="D138:J138"/>
    <mergeCell ref="K138:L138"/>
    <mergeCell ref="A139:C139"/>
    <mergeCell ref="D139:J139"/>
    <mergeCell ref="K139:L139"/>
    <mergeCell ref="A140:C140"/>
    <mergeCell ref="D137:J137"/>
    <mergeCell ref="K137:L137"/>
    <mergeCell ref="A135:C135"/>
    <mergeCell ref="D135:J135"/>
    <mergeCell ref="K135:L135"/>
    <mergeCell ref="A136:C136"/>
    <mergeCell ref="D136:J136"/>
    <mergeCell ref="K136:L136"/>
    <mergeCell ref="A137:C137"/>
    <mergeCell ref="D134:J134"/>
    <mergeCell ref="K134:L134"/>
    <mergeCell ref="A132:C132"/>
    <mergeCell ref="D132:J132"/>
    <mergeCell ref="K132:L132"/>
    <mergeCell ref="A133:C133"/>
    <mergeCell ref="D133:J133"/>
    <mergeCell ref="K133:L133"/>
    <mergeCell ref="A134:C134"/>
    <mergeCell ref="D131:J131"/>
    <mergeCell ref="K131:L131"/>
    <mergeCell ref="A129:C129"/>
    <mergeCell ref="D129:J129"/>
    <mergeCell ref="K129:L129"/>
    <mergeCell ref="A130:C130"/>
    <mergeCell ref="D130:J130"/>
    <mergeCell ref="K130:L130"/>
    <mergeCell ref="A131:C131"/>
    <mergeCell ref="D128:J128"/>
    <mergeCell ref="K128:L128"/>
    <mergeCell ref="A126:C126"/>
    <mergeCell ref="D126:J126"/>
    <mergeCell ref="K126:L126"/>
    <mergeCell ref="A127:C127"/>
    <mergeCell ref="D127:J127"/>
    <mergeCell ref="K127:L127"/>
    <mergeCell ref="A128:C128"/>
    <mergeCell ref="D125:J125"/>
    <mergeCell ref="K125:L125"/>
    <mergeCell ref="A123:C123"/>
    <mergeCell ref="D123:J123"/>
    <mergeCell ref="K123:L123"/>
    <mergeCell ref="A124:C124"/>
    <mergeCell ref="D124:J124"/>
    <mergeCell ref="K124:L124"/>
    <mergeCell ref="A125:C125"/>
    <mergeCell ref="D122:J122"/>
    <mergeCell ref="K122:L122"/>
    <mergeCell ref="A120:C120"/>
    <mergeCell ref="D120:J120"/>
    <mergeCell ref="K120:L120"/>
    <mergeCell ref="A121:C121"/>
    <mergeCell ref="D121:J121"/>
    <mergeCell ref="K121:L121"/>
    <mergeCell ref="A122:C122"/>
    <mergeCell ref="D119:J119"/>
    <mergeCell ref="K119:L119"/>
    <mergeCell ref="A117:C117"/>
    <mergeCell ref="D117:J117"/>
    <mergeCell ref="K117:L117"/>
    <mergeCell ref="A118:C118"/>
    <mergeCell ref="D118:J118"/>
    <mergeCell ref="K118:L118"/>
    <mergeCell ref="A119:C119"/>
    <mergeCell ref="D116:J116"/>
    <mergeCell ref="K116:L116"/>
    <mergeCell ref="A114:C114"/>
    <mergeCell ref="D114:J114"/>
    <mergeCell ref="K114:L114"/>
    <mergeCell ref="A115:C115"/>
    <mergeCell ref="D115:J115"/>
    <mergeCell ref="K115:L115"/>
    <mergeCell ref="A116:C116"/>
    <mergeCell ref="D113:J113"/>
    <mergeCell ref="K113:L113"/>
    <mergeCell ref="A111:C111"/>
    <mergeCell ref="D111:J111"/>
    <mergeCell ref="K111:L111"/>
    <mergeCell ref="A112:C112"/>
    <mergeCell ref="D112:J112"/>
    <mergeCell ref="K112:L112"/>
    <mergeCell ref="A113:C113"/>
    <mergeCell ref="D110:J110"/>
    <mergeCell ref="K110:L110"/>
    <mergeCell ref="A108:C108"/>
    <mergeCell ref="D108:J108"/>
    <mergeCell ref="K108:L108"/>
    <mergeCell ref="A109:C109"/>
    <mergeCell ref="D109:J109"/>
    <mergeCell ref="K109:L109"/>
    <mergeCell ref="A110:C110"/>
    <mergeCell ref="D107:J107"/>
    <mergeCell ref="K107:L107"/>
    <mergeCell ref="A105:C105"/>
    <mergeCell ref="D105:J105"/>
    <mergeCell ref="K105:L105"/>
    <mergeCell ref="A106:C106"/>
    <mergeCell ref="D106:J106"/>
    <mergeCell ref="K106:L106"/>
    <mergeCell ref="A107:C107"/>
    <mergeCell ref="D104:J104"/>
    <mergeCell ref="K104:L104"/>
    <mergeCell ref="A102:C102"/>
    <mergeCell ref="D102:J102"/>
    <mergeCell ref="K102:L102"/>
    <mergeCell ref="A103:C103"/>
    <mergeCell ref="D103:J103"/>
    <mergeCell ref="K103:L103"/>
    <mergeCell ref="A104:C104"/>
    <mergeCell ref="D101:J101"/>
    <mergeCell ref="K101:L101"/>
    <mergeCell ref="A99:C99"/>
    <mergeCell ref="D99:J99"/>
    <mergeCell ref="K99:L99"/>
    <mergeCell ref="A100:C100"/>
    <mergeCell ref="D100:J100"/>
    <mergeCell ref="K100:L100"/>
    <mergeCell ref="A101:C101"/>
    <mergeCell ref="D98:J98"/>
    <mergeCell ref="K98:L98"/>
    <mergeCell ref="A96:C96"/>
    <mergeCell ref="D96:J96"/>
    <mergeCell ref="K96:L96"/>
    <mergeCell ref="A97:C97"/>
    <mergeCell ref="D97:J97"/>
    <mergeCell ref="K97:L97"/>
    <mergeCell ref="A98:C98"/>
    <mergeCell ref="D95:J95"/>
    <mergeCell ref="K95:L95"/>
    <mergeCell ref="A93:C93"/>
    <mergeCell ref="D93:J93"/>
    <mergeCell ref="K93:L93"/>
    <mergeCell ref="A94:C94"/>
    <mergeCell ref="D94:J94"/>
    <mergeCell ref="K94:L94"/>
    <mergeCell ref="A95:C95"/>
    <mergeCell ref="D92:J92"/>
    <mergeCell ref="K92:L92"/>
    <mergeCell ref="A90:C90"/>
    <mergeCell ref="D90:J90"/>
    <mergeCell ref="K90:L90"/>
    <mergeCell ref="A91:C91"/>
    <mergeCell ref="D91:J91"/>
    <mergeCell ref="K91:L91"/>
    <mergeCell ref="A92:C92"/>
    <mergeCell ref="D89:J89"/>
    <mergeCell ref="K89:L89"/>
    <mergeCell ref="A87:C87"/>
    <mergeCell ref="D87:J87"/>
    <mergeCell ref="K87:L87"/>
    <mergeCell ref="A88:C88"/>
    <mergeCell ref="D88:J88"/>
    <mergeCell ref="K88:L88"/>
    <mergeCell ref="A89:C89"/>
    <mergeCell ref="D86:J86"/>
    <mergeCell ref="K86:L86"/>
    <mergeCell ref="A84:C84"/>
    <mergeCell ref="D84:J84"/>
    <mergeCell ref="K84:L84"/>
    <mergeCell ref="A85:C85"/>
    <mergeCell ref="D85:J85"/>
    <mergeCell ref="K85:L85"/>
    <mergeCell ref="A86:C86"/>
    <mergeCell ref="D83:J83"/>
    <mergeCell ref="K83:L83"/>
    <mergeCell ref="A81:C81"/>
    <mergeCell ref="D81:J81"/>
    <mergeCell ref="K81:L81"/>
    <mergeCell ref="A82:C82"/>
    <mergeCell ref="D82:J82"/>
    <mergeCell ref="K82:L82"/>
    <mergeCell ref="A83:C83"/>
    <mergeCell ref="D80:J80"/>
    <mergeCell ref="K80:L80"/>
    <mergeCell ref="A78:C78"/>
    <mergeCell ref="D78:J78"/>
    <mergeCell ref="K78:L78"/>
    <mergeCell ref="A79:C79"/>
    <mergeCell ref="D79:J79"/>
    <mergeCell ref="K79:L79"/>
    <mergeCell ref="A80:C80"/>
    <mergeCell ref="D77:J77"/>
    <mergeCell ref="K77:L77"/>
    <mergeCell ref="A75:C75"/>
    <mergeCell ref="D75:J75"/>
    <mergeCell ref="K75:L75"/>
    <mergeCell ref="A76:C76"/>
    <mergeCell ref="D76:J76"/>
    <mergeCell ref="K76:L76"/>
    <mergeCell ref="A77:C77"/>
    <mergeCell ref="D74:J74"/>
    <mergeCell ref="K74:L74"/>
    <mergeCell ref="A72:C72"/>
    <mergeCell ref="D72:J72"/>
    <mergeCell ref="K72:L72"/>
    <mergeCell ref="A73:C73"/>
    <mergeCell ref="D73:J73"/>
    <mergeCell ref="K73:L73"/>
    <mergeCell ref="A74:C74"/>
    <mergeCell ref="D71:J71"/>
    <mergeCell ref="K71:L71"/>
    <mergeCell ref="A69:C69"/>
    <mergeCell ref="D69:J69"/>
    <mergeCell ref="K69:L69"/>
    <mergeCell ref="A70:C70"/>
    <mergeCell ref="D70:J70"/>
    <mergeCell ref="K70:L70"/>
    <mergeCell ref="A71:C71"/>
    <mergeCell ref="D68:J68"/>
    <mergeCell ref="K68:L68"/>
    <mergeCell ref="A66:C66"/>
    <mergeCell ref="D66:J66"/>
    <mergeCell ref="K66:L66"/>
    <mergeCell ref="A67:C67"/>
    <mergeCell ref="D67:J67"/>
    <mergeCell ref="K67:L67"/>
    <mergeCell ref="A68:C68"/>
    <mergeCell ref="D65:J65"/>
    <mergeCell ref="K65:L65"/>
    <mergeCell ref="A63:C63"/>
    <mergeCell ref="D63:J63"/>
    <mergeCell ref="K63:L63"/>
    <mergeCell ref="A64:C64"/>
    <mergeCell ref="D64:J64"/>
    <mergeCell ref="K64:L64"/>
    <mergeCell ref="A65:C65"/>
    <mergeCell ref="D62:J62"/>
    <mergeCell ref="K62:L62"/>
    <mergeCell ref="A60:C60"/>
    <mergeCell ref="D60:J60"/>
    <mergeCell ref="K60:L60"/>
    <mergeCell ref="A61:C61"/>
    <mergeCell ref="D61:J61"/>
    <mergeCell ref="K61:L61"/>
    <mergeCell ref="A62:C62"/>
    <mergeCell ref="D59:J59"/>
    <mergeCell ref="K59:L59"/>
    <mergeCell ref="A57:C57"/>
    <mergeCell ref="D57:J57"/>
    <mergeCell ref="K57:L57"/>
    <mergeCell ref="A58:C58"/>
    <mergeCell ref="D58:J58"/>
    <mergeCell ref="K58:L58"/>
    <mergeCell ref="A59:C59"/>
    <mergeCell ref="D56:J56"/>
    <mergeCell ref="K56:L56"/>
    <mergeCell ref="A54:C54"/>
    <mergeCell ref="D54:J54"/>
    <mergeCell ref="K54:L54"/>
    <mergeCell ref="A55:C55"/>
    <mergeCell ref="D55:J55"/>
    <mergeCell ref="K55:L55"/>
    <mergeCell ref="A56:C56"/>
    <mergeCell ref="D53:J53"/>
    <mergeCell ref="K53:L53"/>
    <mergeCell ref="A51:C51"/>
    <mergeCell ref="D51:J51"/>
    <mergeCell ref="K51:L51"/>
    <mergeCell ref="A52:C52"/>
    <mergeCell ref="D52:J52"/>
    <mergeCell ref="K52:L52"/>
    <mergeCell ref="A53:C53"/>
    <mergeCell ref="D239:J239"/>
    <mergeCell ref="K239:L239"/>
    <mergeCell ref="A237:C237"/>
    <mergeCell ref="D237:J237"/>
    <mergeCell ref="K237:L237"/>
    <mergeCell ref="A238:C238"/>
    <mergeCell ref="D238:J238"/>
    <mergeCell ref="K238:L238"/>
    <mergeCell ref="A239:C239"/>
    <mergeCell ref="D236:J236"/>
    <mergeCell ref="K236:L236"/>
    <mergeCell ref="A234:C234"/>
    <mergeCell ref="D234:J234"/>
    <mergeCell ref="K234:L234"/>
    <mergeCell ref="A235:C235"/>
    <mergeCell ref="D235:J235"/>
    <mergeCell ref="K235:L235"/>
    <mergeCell ref="A236:C236"/>
    <mergeCell ref="K230:L230"/>
    <mergeCell ref="A228:C228"/>
    <mergeCell ref="D228:J228"/>
    <mergeCell ref="K228:L228"/>
    <mergeCell ref="A229:C229"/>
    <mergeCell ref="D229:J229"/>
    <mergeCell ref="K229:L229"/>
    <mergeCell ref="A230:C230"/>
    <mergeCell ref="D233:J233"/>
    <mergeCell ref="K233:L233"/>
    <mergeCell ref="A231:C231"/>
    <mergeCell ref="D231:J231"/>
    <mergeCell ref="K231:L231"/>
    <mergeCell ref="A232:C232"/>
    <mergeCell ref="D232:J232"/>
    <mergeCell ref="K232:L232"/>
    <mergeCell ref="A233:C233"/>
    <mergeCell ref="A40:J40"/>
    <mergeCell ref="K40:L40"/>
    <mergeCell ref="A41:J41"/>
    <mergeCell ref="K41:L41"/>
    <mergeCell ref="A249:C249"/>
    <mergeCell ref="D249:J249"/>
    <mergeCell ref="K249:L249"/>
    <mergeCell ref="D221:J221"/>
    <mergeCell ref="K221:L221"/>
    <mergeCell ref="A219:C219"/>
    <mergeCell ref="D219:J219"/>
    <mergeCell ref="K219:L219"/>
    <mergeCell ref="A220:C220"/>
    <mergeCell ref="D220:J220"/>
    <mergeCell ref="K220:L220"/>
    <mergeCell ref="A221:C221"/>
    <mergeCell ref="D224:J224"/>
    <mergeCell ref="K224:L224"/>
    <mergeCell ref="A222:C222"/>
    <mergeCell ref="D222:J222"/>
    <mergeCell ref="K222:L222"/>
    <mergeCell ref="A223:C223"/>
    <mergeCell ref="D223:J223"/>
    <mergeCell ref="K223:L223"/>
    <mergeCell ref="A35:J35"/>
    <mergeCell ref="K35:L35"/>
    <mergeCell ref="A36:J36"/>
    <mergeCell ref="K36:L36"/>
    <mergeCell ref="A37:J37"/>
    <mergeCell ref="K37:L37"/>
    <mergeCell ref="K38:L38"/>
    <mergeCell ref="A38:J38"/>
    <mergeCell ref="A39:J39"/>
    <mergeCell ref="K39:L39"/>
    <mergeCell ref="A30:J30"/>
    <mergeCell ref="K30:L30"/>
    <mergeCell ref="K31:L31"/>
    <mergeCell ref="A31:J31"/>
    <mergeCell ref="A32:J32"/>
    <mergeCell ref="K32:L32"/>
    <mergeCell ref="A33:J33"/>
    <mergeCell ref="K33:L33"/>
    <mergeCell ref="A34:J34"/>
    <mergeCell ref="K34:L34"/>
    <mergeCell ref="A7:F23"/>
    <mergeCell ref="G7:L23"/>
    <mergeCell ref="A26:L26"/>
    <mergeCell ref="A27:J27"/>
    <mergeCell ref="K27:L27"/>
    <mergeCell ref="A28:J28"/>
    <mergeCell ref="K28:L28"/>
    <mergeCell ref="A29:J29"/>
    <mergeCell ref="K29:L29"/>
    <mergeCell ref="A1:A4"/>
    <mergeCell ref="B1:J2"/>
    <mergeCell ref="K1:L1"/>
    <mergeCell ref="K2:L2"/>
    <mergeCell ref="B3:J4"/>
    <mergeCell ref="K3:L3"/>
    <mergeCell ref="K4:L4"/>
    <mergeCell ref="A6:F6"/>
    <mergeCell ref="G6:L6"/>
    <mergeCell ref="D248:J248"/>
    <mergeCell ref="K248:L248"/>
    <mergeCell ref="A246:C246"/>
    <mergeCell ref="D246:J246"/>
    <mergeCell ref="K246:L246"/>
    <mergeCell ref="A247:C247"/>
    <mergeCell ref="D247:J247"/>
    <mergeCell ref="K247:L247"/>
    <mergeCell ref="A248:C248"/>
    <mergeCell ref="D245:J245"/>
    <mergeCell ref="K245:L245"/>
    <mergeCell ref="A243:C243"/>
    <mergeCell ref="D243:J243"/>
    <mergeCell ref="K243:L243"/>
    <mergeCell ref="A244:C244"/>
    <mergeCell ref="D244:J244"/>
    <mergeCell ref="K244:L244"/>
    <mergeCell ref="A245:C245"/>
    <mergeCell ref="A49:L49"/>
    <mergeCell ref="A50:C50"/>
    <mergeCell ref="D50:J50"/>
    <mergeCell ref="K50:L50"/>
    <mergeCell ref="D242:J242"/>
    <mergeCell ref="K242:L242"/>
    <mergeCell ref="A240:C240"/>
    <mergeCell ref="D240:J240"/>
    <mergeCell ref="K240:L240"/>
    <mergeCell ref="A241:C241"/>
    <mergeCell ref="D241:J241"/>
    <mergeCell ref="K241:L241"/>
    <mergeCell ref="A242:C242"/>
    <mergeCell ref="A224:C224"/>
    <mergeCell ref="D227:J227"/>
    <mergeCell ref="K227:L227"/>
    <mergeCell ref="A225:C225"/>
    <mergeCell ref="D225:J225"/>
    <mergeCell ref="K225:L225"/>
    <mergeCell ref="A226:C226"/>
    <mergeCell ref="D226:J226"/>
    <mergeCell ref="K226:L226"/>
    <mergeCell ref="A227:C227"/>
    <mergeCell ref="D230:J230"/>
    <mergeCell ref="A42:J42"/>
    <mergeCell ref="K42:L42"/>
    <mergeCell ref="A43:J43"/>
    <mergeCell ref="K43:L43"/>
    <mergeCell ref="A44:J44"/>
    <mergeCell ref="K44:L44"/>
    <mergeCell ref="K45:L45"/>
    <mergeCell ref="A45:J45"/>
    <mergeCell ref="A46:J46"/>
    <mergeCell ref="K46:L46"/>
    <mergeCell ref="D218:J218"/>
    <mergeCell ref="K218:L218"/>
    <mergeCell ref="A216:C216"/>
    <mergeCell ref="D216:J216"/>
    <mergeCell ref="K216:L216"/>
    <mergeCell ref="A217:C217"/>
    <mergeCell ref="D217:J217"/>
    <mergeCell ref="K217:L217"/>
    <mergeCell ref="A218:C218"/>
    <mergeCell ref="D215:J215"/>
    <mergeCell ref="K215:L215"/>
    <mergeCell ref="A213:C213"/>
    <mergeCell ref="D213:J213"/>
    <mergeCell ref="K213:L213"/>
    <mergeCell ref="A214:C214"/>
    <mergeCell ref="D214:J214"/>
    <mergeCell ref="K214:L214"/>
    <mergeCell ref="A215:C215"/>
    <mergeCell ref="D212:J212"/>
    <mergeCell ref="K212:L212"/>
    <mergeCell ref="A210:C210"/>
    <mergeCell ref="D210:J210"/>
    <mergeCell ref="K210:L210"/>
    <mergeCell ref="A211:C211"/>
    <mergeCell ref="D211:J211"/>
    <mergeCell ref="K211:L211"/>
    <mergeCell ref="A212:C212"/>
    <mergeCell ref="D209:J209"/>
    <mergeCell ref="K209:L209"/>
    <mergeCell ref="A207:C207"/>
    <mergeCell ref="D207:J207"/>
    <mergeCell ref="K207:L207"/>
    <mergeCell ref="A208:C208"/>
    <mergeCell ref="D208:J208"/>
    <mergeCell ref="K208:L208"/>
    <mergeCell ref="A209:C209"/>
    <mergeCell ref="D206:J206"/>
    <mergeCell ref="K206:L206"/>
    <mergeCell ref="A204:C204"/>
    <mergeCell ref="D204:J204"/>
    <mergeCell ref="K204:L204"/>
    <mergeCell ref="A205:C205"/>
    <mergeCell ref="D205:J205"/>
    <mergeCell ref="K205:L205"/>
    <mergeCell ref="A206:C206"/>
    <mergeCell ref="D203:J203"/>
    <mergeCell ref="K203:L203"/>
    <mergeCell ref="A201:C201"/>
    <mergeCell ref="D201:J201"/>
    <mergeCell ref="K201:L201"/>
    <mergeCell ref="A202:C202"/>
    <mergeCell ref="D202:J202"/>
    <mergeCell ref="K202:L202"/>
    <mergeCell ref="A203:C203"/>
    <mergeCell ref="D200:J200"/>
    <mergeCell ref="K200:L200"/>
    <mergeCell ref="A198:C198"/>
    <mergeCell ref="D198:J198"/>
    <mergeCell ref="K198:L198"/>
    <mergeCell ref="A199:C199"/>
    <mergeCell ref="D199:J199"/>
    <mergeCell ref="K199:L199"/>
    <mergeCell ref="A200:C200"/>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000"/>
  <sheetViews>
    <sheetView workbookViewId="0"/>
  </sheetViews>
  <sheetFormatPr baseColWidth="10" defaultColWidth="14.42578125" defaultRowHeight="15" customHeight="1"/>
  <cols>
    <col min="1" max="1" width="13.7109375" customWidth="1"/>
    <col min="2" max="2" width="10.7109375" hidden="1" customWidth="1"/>
    <col min="3" max="3" width="47.42578125" customWidth="1"/>
    <col min="4" max="4" width="14.28515625" customWidth="1"/>
    <col min="5" max="26" width="10.7109375" customWidth="1"/>
  </cols>
  <sheetData>
    <row r="1" spans="2:5">
      <c r="C1" s="115" t="s">
        <v>739</v>
      </c>
      <c r="D1" s="116">
        <v>90.954533333333302</v>
      </c>
      <c r="E1" s="113">
        <v>83.1</v>
      </c>
    </row>
    <row r="3" spans="2:5">
      <c r="C3" s="117" t="s">
        <v>13</v>
      </c>
      <c r="D3" s="117" t="s">
        <v>740</v>
      </c>
    </row>
    <row r="4" spans="2:5">
      <c r="C4" s="118" t="s">
        <v>741</v>
      </c>
      <c r="D4" s="119">
        <v>81.936266666666697</v>
      </c>
      <c r="E4" s="113">
        <v>63.2</v>
      </c>
    </row>
    <row r="5" spans="2:5">
      <c r="C5" s="118" t="s">
        <v>742</v>
      </c>
      <c r="D5" s="119">
        <v>88.463433333333299</v>
      </c>
      <c r="E5" s="113">
        <v>87.4</v>
      </c>
    </row>
    <row r="6" spans="2:5">
      <c r="C6" s="118" t="s">
        <v>743</v>
      </c>
      <c r="D6" s="119">
        <v>89.196299999999994</v>
      </c>
      <c r="E6" s="113">
        <v>83.9</v>
      </c>
    </row>
    <row r="7" spans="2:5">
      <c r="C7" s="118" t="s">
        <v>744</v>
      </c>
      <c r="D7" s="119">
        <v>80.431533333333306</v>
      </c>
      <c r="E7" s="113">
        <v>81.5</v>
      </c>
    </row>
    <row r="8" spans="2:5">
      <c r="C8" s="118" t="s">
        <v>745</v>
      </c>
      <c r="D8" s="119">
        <v>89.446433333333303</v>
      </c>
      <c r="E8" s="113">
        <v>77.7</v>
      </c>
    </row>
    <row r="9" spans="2:5">
      <c r="C9" s="118" t="s">
        <v>746</v>
      </c>
      <c r="D9" s="119">
        <v>91.918866666666702</v>
      </c>
      <c r="E9" s="113">
        <v>83.6</v>
      </c>
    </row>
    <row r="10" spans="2:5">
      <c r="C10" s="118" t="s">
        <v>747</v>
      </c>
      <c r="D10" s="119">
        <v>87.152933333333294</v>
      </c>
      <c r="E10" s="113">
        <v>83.9</v>
      </c>
    </row>
    <row r="13" spans="2:5">
      <c r="C13" s="120" t="s">
        <v>748</v>
      </c>
      <c r="D13" s="120" t="s">
        <v>749</v>
      </c>
    </row>
    <row r="14" spans="2:5">
      <c r="B14" s="121" t="s">
        <v>750</v>
      </c>
      <c r="C14" s="118" t="s">
        <v>750</v>
      </c>
      <c r="D14" s="119">
        <v>79.680333333333294</v>
      </c>
      <c r="E14" s="113">
        <v>80.599999999999994</v>
      </c>
    </row>
    <row r="15" spans="2:5">
      <c r="B15" s="121" t="s">
        <v>751</v>
      </c>
      <c r="C15" s="118" t="s">
        <v>751</v>
      </c>
      <c r="D15" s="119">
        <v>83.074266666666702</v>
      </c>
      <c r="E15" s="113">
        <v>54.2</v>
      </c>
    </row>
    <row r="16" spans="2:5">
      <c r="B16" s="121" t="s">
        <v>752</v>
      </c>
      <c r="C16" s="118" t="s">
        <v>752</v>
      </c>
      <c r="D16" s="119">
        <v>88.463433333333299</v>
      </c>
      <c r="E16" s="113">
        <v>88.9</v>
      </c>
    </row>
    <row r="17" spans="2:5" ht="24">
      <c r="B17" s="121" t="s">
        <v>753</v>
      </c>
      <c r="C17" s="118" t="s">
        <v>753</v>
      </c>
      <c r="D17" s="119"/>
    </row>
    <row r="18" spans="2:5">
      <c r="B18" s="121"/>
      <c r="C18" s="118" t="s">
        <v>754</v>
      </c>
      <c r="D18" s="119"/>
      <c r="E18" s="113">
        <v>84.2</v>
      </c>
    </row>
    <row r="19" spans="2:5" ht="24">
      <c r="B19" s="121" t="s">
        <v>755</v>
      </c>
      <c r="C19" s="118" t="s">
        <v>756</v>
      </c>
      <c r="D19" s="119">
        <v>83.5726333333333</v>
      </c>
      <c r="E19" s="113">
        <v>95.5</v>
      </c>
    </row>
    <row r="20" spans="2:5">
      <c r="B20" s="121" t="s">
        <v>757</v>
      </c>
      <c r="C20" s="118" t="s">
        <v>758</v>
      </c>
      <c r="D20" s="119">
        <v>90.274799999999999</v>
      </c>
      <c r="E20" s="113">
        <v>74.7</v>
      </c>
    </row>
    <row r="21" spans="2:5" ht="15.75" customHeight="1">
      <c r="B21" s="121" t="s">
        <v>759</v>
      </c>
      <c r="C21" s="118" t="s">
        <v>760</v>
      </c>
      <c r="D21" s="119">
        <v>90.414766666666694</v>
      </c>
      <c r="E21" s="122">
        <v>84</v>
      </c>
    </row>
    <row r="22" spans="2:5" ht="15.75" customHeight="1">
      <c r="B22" s="121" t="s">
        <v>761</v>
      </c>
      <c r="C22" s="118" t="s">
        <v>762</v>
      </c>
      <c r="D22" s="119">
        <v>78.430400000000006</v>
      </c>
      <c r="E22" s="113">
        <v>85.7</v>
      </c>
    </row>
    <row r="23" spans="2:5" ht="15.75" customHeight="1">
      <c r="B23" s="121"/>
      <c r="C23" s="118" t="s">
        <v>763</v>
      </c>
      <c r="D23" s="119"/>
    </row>
    <row r="24" spans="2:5" ht="15.75" customHeight="1">
      <c r="B24" s="121" t="s">
        <v>764</v>
      </c>
      <c r="C24" s="118" t="s">
        <v>765</v>
      </c>
      <c r="D24" s="119">
        <v>86.461866666666694</v>
      </c>
      <c r="E24" s="113">
        <v>92.4</v>
      </c>
    </row>
    <row r="25" spans="2:5" ht="15.75" customHeight="1">
      <c r="B25" s="121" t="s">
        <v>766</v>
      </c>
      <c r="C25" s="118" t="s">
        <v>767</v>
      </c>
      <c r="D25" s="119">
        <v>87.307666666666705</v>
      </c>
      <c r="E25" s="113">
        <v>62.8</v>
      </c>
    </row>
    <row r="26" spans="2:5" ht="15.75" customHeight="1">
      <c r="B26" s="121" t="s">
        <v>768</v>
      </c>
      <c r="C26" s="118" t="s">
        <v>769</v>
      </c>
      <c r="D26" s="119">
        <v>85.045266666666706</v>
      </c>
      <c r="E26" s="122">
        <v>94</v>
      </c>
    </row>
    <row r="27" spans="2:5" ht="15.75" customHeight="1">
      <c r="B27" s="121" t="s">
        <v>770</v>
      </c>
      <c r="C27" s="118" t="s">
        <v>771</v>
      </c>
      <c r="D27" s="119">
        <v>80.431533333333306</v>
      </c>
      <c r="E27" s="122">
        <v>81.5</v>
      </c>
    </row>
    <row r="28" spans="2:5" ht="15.75" customHeight="1">
      <c r="B28" s="121" t="s">
        <v>772</v>
      </c>
      <c r="C28" s="118" t="s">
        <v>773</v>
      </c>
      <c r="D28" s="119">
        <v>89.828900000000004</v>
      </c>
      <c r="E28" s="122">
        <v>72.900000000000006</v>
      </c>
    </row>
    <row r="29" spans="2:5" ht="15.75" customHeight="1">
      <c r="B29" s="121" t="s">
        <v>774</v>
      </c>
      <c r="C29" s="118" t="s">
        <v>775</v>
      </c>
      <c r="D29" s="119">
        <v>93.096733333333304</v>
      </c>
      <c r="E29" s="122">
        <v>87.9</v>
      </c>
    </row>
    <row r="30" spans="2:5" ht="15.75" customHeight="1">
      <c r="B30" s="121" t="s">
        <v>776</v>
      </c>
      <c r="C30" s="118" t="s">
        <v>777</v>
      </c>
    </row>
    <row r="31" spans="2:5" ht="15.75" customHeight="1">
      <c r="B31" s="121" t="s">
        <v>778</v>
      </c>
      <c r="C31" s="118" t="s">
        <v>779</v>
      </c>
      <c r="D31" s="119">
        <v>91.918866666666702</v>
      </c>
      <c r="E31" s="122">
        <v>83.6</v>
      </c>
    </row>
    <row r="32" spans="2:5" ht="15.75" customHeight="1">
      <c r="B32" s="121" t="s">
        <v>780</v>
      </c>
      <c r="C32" s="118" t="s">
        <v>781</v>
      </c>
      <c r="D32" s="119">
        <v>87.152933333333294</v>
      </c>
      <c r="E32" s="122">
        <v>83.6</v>
      </c>
    </row>
    <row r="33" spans="2:4" ht="15.75" customHeight="1"/>
    <row r="34" spans="2:4" ht="15.75" customHeight="1"/>
    <row r="35" spans="2:4" ht="15.75" customHeight="1"/>
    <row r="36" spans="2:4" ht="15.75" customHeight="1"/>
    <row r="37" spans="2:4" ht="15.75" customHeight="1"/>
    <row r="38" spans="2:4" ht="15.75" customHeight="1">
      <c r="B38" s="121" t="s">
        <v>782</v>
      </c>
      <c r="D38" s="120"/>
    </row>
    <row r="39" spans="2:4" ht="15.75" customHeight="1">
      <c r="D39" s="120"/>
    </row>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4.25" customHeight="1">
      <c r="C48" s="123" t="s">
        <v>783</v>
      </c>
    </row>
    <row r="49" spans="3:3" ht="14.25" customHeight="1">
      <c r="C49" s="123" t="s">
        <v>784</v>
      </c>
    </row>
    <row r="50" spans="3:3" ht="15.75" customHeight="1">
      <c r="C50" s="124" t="s">
        <v>785</v>
      </c>
    </row>
    <row r="51" spans="3:3" ht="15.75" customHeight="1">
      <c r="C51" s="124" t="s">
        <v>786</v>
      </c>
    </row>
    <row r="52" spans="3:3" ht="14.25" customHeight="1">
      <c r="C52" s="123" t="s">
        <v>787</v>
      </c>
    </row>
    <row r="53" spans="3:3" ht="15.75" customHeight="1">
      <c r="C53" s="125"/>
    </row>
    <row r="54" spans="3:3" ht="15.75" customHeight="1"/>
    <row r="55" spans="3:3" ht="15.75" customHeight="1"/>
    <row r="56" spans="3:3" ht="15.75" customHeight="1"/>
    <row r="57" spans="3:3" ht="15.75" customHeight="1"/>
    <row r="58" spans="3:3" ht="15.75" customHeight="1"/>
    <row r="59" spans="3:3" ht="15.75" customHeight="1"/>
    <row r="60" spans="3:3" ht="15.75" customHeight="1"/>
    <row r="61" spans="3:3" ht="15.75" customHeight="1"/>
    <row r="62" spans="3:3" ht="15.75" customHeight="1"/>
    <row r="63" spans="3:3" ht="15.75" customHeight="1"/>
    <row r="64" spans="3: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15" customWidth="1"/>
    <col min="2" max="2" width="12.28515625" customWidth="1"/>
    <col min="3" max="3" width="21.5703125" customWidth="1"/>
    <col min="4" max="4" width="10.42578125" customWidth="1"/>
    <col min="5" max="5" width="27.85546875" customWidth="1"/>
    <col min="6" max="6" width="13.28515625" customWidth="1"/>
    <col min="7" max="7" width="7.28515625" customWidth="1"/>
    <col min="8" max="8" width="11.5703125" customWidth="1"/>
    <col min="9" max="9" width="91.28515625" customWidth="1"/>
    <col min="10" max="26" width="11.5703125" customWidth="1"/>
  </cols>
  <sheetData>
    <row r="1" spans="1:26">
      <c r="A1" s="126"/>
      <c r="B1" s="126"/>
      <c r="C1" s="126"/>
      <c r="D1" s="126"/>
      <c r="E1" s="126"/>
      <c r="F1" s="126"/>
      <c r="G1" s="126"/>
      <c r="H1" s="127"/>
      <c r="I1" s="128"/>
      <c r="J1" s="126"/>
      <c r="K1" s="126"/>
      <c r="L1" s="126"/>
      <c r="M1" s="126"/>
      <c r="N1" s="126"/>
      <c r="O1" s="126"/>
      <c r="P1" s="126"/>
      <c r="Q1" s="126"/>
      <c r="R1" s="126"/>
      <c r="S1" s="126"/>
      <c r="T1" s="126"/>
      <c r="U1" s="126"/>
      <c r="V1" s="126"/>
      <c r="W1" s="126"/>
      <c r="X1" s="126"/>
      <c r="Y1" s="126"/>
      <c r="Z1" s="126"/>
    </row>
    <row r="2" spans="1:26">
      <c r="A2" s="249" t="s">
        <v>788</v>
      </c>
      <c r="B2" s="212"/>
      <c r="C2" s="212"/>
      <c r="D2" s="212"/>
      <c r="E2" s="212"/>
      <c r="F2" s="212"/>
      <c r="G2" s="126"/>
      <c r="H2" s="127"/>
      <c r="I2" s="129" t="s">
        <v>789</v>
      </c>
      <c r="J2" s="126"/>
      <c r="K2" s="126"/>
      <c r="L2" s="126"/>
      <c r="M2" s="126"/>
      <c r="N2" s="126"/>
      <c r="O2" s="126"/>
      <c r="P2" s="126"/>
      <c r="Q2" s="126"/>
      <c r="R2" s="126"/>
      <c r="S2" s="126"/>
      <c r="T2" s="126"/>
      <c r="U2" s="126"/>
      <c r="V2" s="126"/>
      <c r="W2" s="126"/>
      <c r="X2" s="126"/>
      <c r="Y2" s="126"/>
      <c r="Z2" s="126"/>
    </row>
    <row r="3" spans="1:26" ht="45">
      <c r="A3" s="130" t="s">
        <v>13</v>
      </c>
      <c r="B3" s="130" t="s">
        <v>790</v>
      </c>
      <c r="C3" s="130" t="s">
        <v>748</v>
      </c>
      <c r="D3" s="130" t="s">
        <v>791</v>
      </c>
      <c r="E3" s="130" t="s">
        <v>792</v>
      </c>
      <c r="F3" s="130" t="s">
        <v>793</v>
      </c>
      <c r="G3" s="126"/>
      <c r="H3" s="131" t="s">
        <v>794</v>
      </c>
      <c r="I3" s="132" t="s">
        <v>795</v>
      </c>
      <c r="J3" s="126"/>
      <c r="K3" s="126"/>
      <c r="L3" s="126"/>
      <c r="M3" s="126"/>
      <c r="N3" s="126"/>
      <c r="O3" s="126"/>
      <c r="P3" s="126"/>
      <c r="Q3" s="126"/>
      <c r="R3" s="126"/>
      <c r="S3" s="126"/>
      <c r="T3" s="126"/>
      <c r="U3" s="126"/>
      <c r="V3" s="126"/>
      <c r="W3" s="126"/>
      <c r="X3" s="126"/>
      <c r="Y3" s="126"/>
      <c r="Z3" s="126"/>
    </row>
    <row r="4" spans="1:26" ht="47.25">
      <c r="A4" s="250" t="s">
        <v>741</v>
      </c>
      <c r="B4" s="251">
        <v>81.936266666666697</v>
      </c>
      <c r="C4" s="133" t="s">
        <v>750</v>
      </c>
      <c r="D4" s="251">
        <v>79.680333333333294</v>
      </c>
      <c r="E4" s="134" t="s">
        <v>796</v>
      </c>
      <c r="F4" s="135">
        <v>64.940366666666705</v>
      </c>
      <c r="G4" s="126"/>
      <c r="H4" s="136">
        <v>1</v>
      </c>
      <c r="I4" s="137" t="s">
        <v>797</v>
      </c>
      <c r="J4" s="126"/>
      <c r="K4" s="126"/>
      <c r="L4" s="126"/>
      <c r="M4" s="126"/>
      <c r="N4" s="126"/>
      <c r="O4" s="126"/>
      <c r="P4" s="126"/>
      <c r="Q4" s="126"/>
      <c r="R4" s="126"/>
      <c r="S4" s="126"/>
      <c r="T4" s="126"/>
      <c r="U4" s="126"/>
      <c r="V4" s="126"/>
      <c r="W4" s="126"/>
      <c r="X4" s="126"/>
      <c r="Y4" s="126"/>
      <c r="Z4" s="126"/>
    </row>
    <row r="5" spans="1:26" ht="38.25">
      <c r="A5" s="170"/>
      <c r="B5" s="170"/>
      <c r="C5" s="133"/>
      <c r="D5" s="170"/>
      <c r="E5" s="138" t="s">
        <v>798</v>
      </c>
      <c r="F5" s="139">
        <v>71.634</v>
      </c>
      <c r="G5" s="126"/>
      <c r="H5" s="136">
        <v>2</v>
      </c>
      <c r="I5" s="137" t="s">
        <v>799</v>
      </c>
      <c r="J5" s="126"/>
      <c r="K5" s="126"/>
      <c r="L5" s="126"/>
      <c r="M5" s="126"/>
      <c r="N5" s="126"/>
      <c r="O5" s="126"/>
      <c r="P5" s="126"/>
      <c r="Q5" s="126"/>
      <c r="R5" s="126"/>
      <c r="S5" s="126"/>
      <c r="T5" s="126"/>
      <c r="U5" s="126"/>
      <c r="V5" s="126"/>
      <c r="W5" s="126"/>
      <c r="X5" s="126"/>
      <c r="Y5" s="126"/>
      <c r="Z5" s="126"/>
    </row>
    <row r="6" spans="1:26" ht="38.25">
      <c r="A6" s="170"/>
      <c r="B6" s="170"/>
      <c r="C6" s="133" t="s">
        <v>750</v>
      </c>
      <c r="D6" s="170"/>
      <c r="E6" s="140" t="s">
        <v>800</v>
      </c>
      <c r="F6" s="141">
        <v>85.2601333333333</v>
      </c>
      <c r="G6" s="126"/>
      <c r="H6" s="136">
        <v>3</v>
      </c>
      <c r="I6" s="137" t="s">
        <v>801</v>
      </c>
      <c r="J6" s="126"/>
      <c r="K6" s="126"/>
      <c r="L6" s="126"/>
      <c r="M6" s="126"/>
      <c r="N6" s="126"/>
      <c r="O6" s="126"/>
      <c r="P6" s="126"/>
      <c r="Q6" s="126"/>
      <c r="R6" s="126"/>
      <c r="S6" s="126"/>
      <c r="T6" s="126"/>
      <c r="U6" s="126"/>
      <c r="V6" s="126"/>
      <c r="W6" s="126"/>
      <c r="X6" s="126"/>
      <c r="Y6" s="126"/>
      <c r="Z6" s="126"/>
    </row>
    <row r="7" spans="1:26" ht="63.75">
      <c r="A7" s="170"/>
      <c r="B7" s="170"/>
      <c r="C7" s="133" t="s">
        <v>750</v>
      </c>
      <c r="D7" s="171"/>
      <c r="E7" s="140" t="s">
        <v>802</v>
      </c>
      <c r="F7" s="141">
        <v>88.193133333333293</v>
      </c>
      <c r="G7" s="126"/>
      <c r="H7" s="136">
        <v>4</v>
      </c>
      <c r="I7" s="137" t="s">
        <v>803</v>
      </c>
      <c r="J7" s="126"/>
      <c r="K7" s="126"/>
      <c r="L7" s="126"/>
      <c r="M7" s="126"/>
      <c r="N7" s="126"/>
      <c r="O7" s="126"/>
      <c r="P7" s="126"/>
      <c r="Q7" s="126"/>
      <c r="R7" s="126"/>
      <c r="S7" s="126"/>
      <c r="T7" s="126"/>
      <c r="U7" s="126"/>
      <c r="V7" s="126"/>
      <c r="W7" s="126"/>
      <c r="X7" s="126"/>
      <c r="Y7" s="126"/>
      <c r="Z7" s="126"/>
    </row>
    <row r="8" spans="1:26" ht="51">
      <c r="A8" s="170"/>
      <c r="B8" s="170"/>
      <c r="C8" s="133" t="s">
        <v>751</v>
      </c>
      <c r="D8" s="251">
        <v>83.074266666666702</v>
      </c>
      <c r="E8" s="134" t="s">
        <v>804</v>
      </c>
      <c r="F8" s="135">
        <v>73.808499999999995</v>
      </c>
      <c r="G8" s="126"/>
      <c r="H8" s="136">
        <v>5</v>
      </c>
      <c r="I8" s="137" t="s">
        <v>805</v>
      </c>
      <c r="J8" s="126"/>
      <c r="K8" s="126"/>
      <c r="L8" s="126"/>
      <c r="M8" s="126"/>
      <c r="N8" s="126"/>
      <c r="O8" s="126"/>
      <c r="P8" s="126"/>
      <c r="Q8" s="126"/>
      <c r="R8" s="126"/>
      <c r="S8" s="126"/>
      <c r="T8" s="126"/>
      <c r="U8" s="126"/>
      <c r="V8" s="126"/>
      <c r="W8" s="126"/>
      <c r="X8" s="126"/>
      <c r="Y8" s="126"/>
      <c r="Z8" s="126"/>
    </row>
    <row r="9" spans="1:26" ht="51">
      <c r="A9" s="170"/>
      <c r="B9" s="170"/>
      <c r="C9" s="133" t="s">
        <v>751</v>
      </c>
      <c r="D9" s="170"/>
      <c r="E9" s="140" t="s">
        <v>806</v>
      </c>
      <c r="F9" s="141">
        <v>97.067866666666703</v>
      </c>
      <c r="G9" s="126"/>
      <c r="H9" s="136">
        <v>6</v>
      </c>
      <c r="I9" s="137" t="s">
        <v>807</v>
      </c>
      <c r="J9" s="126"/>
      <c r="K9" s="126"/>
      <c r="L9" s="126"/>
      <c r="M9" s="126"/>
      <c r="N9" s="126"/>
      <c r="O9" s="126"/>
      <c r="P9" s="126"/>
      <c r="Q9" s="126"/>
      <c r="R9" s="126"/>
      <c r="S9" s="126"/>
      <c r="T9" s="126"/>
      <c r="U9" s="126"/>
      <c r="V9" s="126"/>
      <c r="W9" s="126"/>
      <c r="X9" s="126"/>
      <c r="Y9" s="126"/>
      <c r="Z9" s="126"/>
    </row>
    <row r="10" spans="1:26" ht="47.25">
      <c r="A10" s="171"/>
      <c r="B10" s="171"/>
      <c r="C10" s="133" t="s">
        <v>751</v>
      </c>
      <c r="D10" s="171"/>
      <c r="E10" s="134" t="s">
        <v>808</v>
      </c>
      <c r="F10" s="135">
        <v>75.199366666666705</v>
      </c>
      <c r="G10" s="126"/>
      <c r="H10" s="136">
        <v>7</v>
      </c>
      <c r="I10" s="137" t="s">
        <v>809</v>
      </c>
      <c r="J10" s="126"/>
      <c r="K10" s="126"/>
      <c r="L10" s="126"/>
      <c r="M10" s="126"/>
      <c r="N10" s="126"/>
      <c r="O10" s="126"/>
      <c r="P10" s="126"/>
      <c r="Q10" s="126"/>
      <c r="R10" s="126"/>
      <c r="S10" s="126"/>
      <c r="T10" s="126"/>
      <c r="U10" s="126"/>
      <c r="V10" s="126"/>
      <c r="W10" s="126"/>
      <c r="X10" s="126"/>
      <c r="Y10" s="126"/>
      <c r="Z10" s="126"/>
    </row>
    <row r="11" spans="1:26" ht="31.5">
      <c r="A11" s="126"/>
      <c r="B11" s="126"/>
      <c r="C11" s="126"/>
      <c r="D11" s="126"/>
      <c r="E11" s="126"/>
      <c r="F11" s="126"/>
      <c r="G11" s="126"/>
      <c r="H11" s="136">
        <v>8</v>
      </c>
      <c r="I11" s="137" t="s">
        <v>810</v>
      </c>
      <c r="J11" s="126"/>
      <c r="K11" s="126"/>
      <c r="L11" s="126"/>
      <c r="M11" s="126"/>
      <c r="N11" s="126"/>
      <c r="O11" s="126"/>
      <c r="P11" s="126"/>
      <c r="Q11" s="126"/>
      <c r="R11" s="126"/>
      <c r="S11" s="126"/>
      <c r="T11" s="126"/>
      <c r="U11" s="126"/>
      <c r="V11" s="126"/>
      <c r="W11" s="126"/>
      <c r="X11" s="126"/>
      <c r="Y11" s="126"/>
      <c r="Z11" s="126"/>
    </row>
    <row r="12" spans="1:26" ht="31.5">
      <c r="A12" s="126"/>
      <c r="B12" s="126"/>
      <c r="C12" s="126"/>
      <c r="D12" s="126"/>
      <c r="E12" s="126"/>
      <c r="F12" s="126"/>
      <c r="G12" s="126"/>
      <c r="H12" s="136">
        <v>9</v>
      </c>
      <c r="I12" s="137" t="s">
        <v>811</v>
      </c>
      <c r="J12" s="126"/>
      <c r="K12" s="126"/>
      <c r="L12" s="126"/>
      <c r="M12" s="126"/>
      <c r="N12" s="126"/>
      <c r="O12" s="126"/>
      <c r="P12" s="126"/>
      <c r="Q12" s="126"/>
      <c r="R12" s="126"/>
      <c r="S12" s="126"/>
      <c r="T12" s="126"/>
      <c r="U12" s="126"/>
      <c r="V12" s="126"/>
      <c r="W12" s="126"/>
      <c r="X12" s="126"/>
      <c r="Y12" s="126"/>
      <c r="Z12" s="126"/>
    </row>
    <row r="13" spans="1:26" ht="31.5">
      <c r="A13" s="126"/>
      <c r="B13" s="126"/>
      <c r="C13" s="126"/>
      <c r="D13" s="126"/>
      <c r="E13" s="126"/>
      <c r="F13" s="126"/>
      <c r="G13" s="126"/>
      <c r="H13" s="136">
        <v>10</v>
      </c>
      <c r="I13" s="137" t="s">
        <v>812</v>
      </c>
      <c r="J13" s="126"/>
      <c r="K13" s="126"/>
      <c r="L13" s="126"/>
      <c r="M13" s="126"/>
      <c r="N13" s="126"/>
      <c r="O13" s="126"/>
      <c r="P13" s="126"/>
      <c r="Q13" s="126"/>
      <c r="R13" s="126"/>
      <c r="S13" s="126"/>
      <c r="T13" s="126"/>
      <c r="U13" s="126"/>
      <c r="V13" s="126"/>
      <c r="W13" s="126"/>
      <c r="X13" s="126"/>
      <c r="Y13" s="126"/>
      <c r="Z13" s="126"/>
    </row>
    <row r="14" spans="1:26" ht="15.75">
      <c r="A14" s="126"/>
      <c r="B14" s="126"/>
      <c r="C14" s="126"/>
      <c r="D14" s="126"/>
      <c r="E14" s="126"/>
      <c r="F14" s="126"/>
      <c r="G14" s="126"/>
      <c r="H14" s="136">
        <v>11</v>
      </c>
      <c r="I14" s="137" t="s">
        <v>813</v>
      </c>
      <c r="J14" s="126"/>
      <c r="K14" s="126"/>
      <c r="L14" s="126"/>
      <c r="M14" s="126"/>
      <c r="N14" s="126"/>
      <c r="O14" s="126"/>
      <c r="P14" s="126"/>
      <c r="Q14" s="126"/>
      <c r="R14" s="126"/>
      <c r="S14" s="126"/>
      <c r="T14" s="126"/>
      <c r="U14" s="126"/>
      <c r="V14" s="126"/>
      <c r="W14" s="126"/>
      <c r="X14" s="126"/>
      <c r="Y14" s="126"/>
      <c r="Z14" s="126"/>
    </row>
    <row r="15" spans="1:26" ht="47.25">
      <c r="A15" s="126"/>
      <c r="B15" s="126"/>
      <c r="C15" s="126"/>
      <c r="D15" s="126"/>
      <c r="E15" s="126"/>
      <c r="F15" s="126"/>
      <c r="G15" s="126"/>
      <c r="H15" s="136">
        <v>12</v>
      </c>
      <c r="I15" s="137" t="s">
        <v>814</v>
      </c>
      <c r="J15" s="126"/>
      <c r="K15" s="126"/>
      <c r="L15" s="126"/>
      <c r="M15" s="126"/>
      <c r="N15" s="126"/>
      <c r="O15" s="126"/>
      <c r="P15" s="126"/>
      <c r="Q15" s="126"/>
      <c r="R15" s="126"/>
      <c r="S15" s="126"/>
      <c r="T15" s="126"/>
      <c r="U15" s="126"/>
      <c r="V15" s="126"/>
      <c r="W15" s="126"/>
      <c r="X15" s="126"/>
      <c r="Y15" s="126"/>
      <c r="Z15" s="126"/>
    </row>
    <row r="16" spans="1:26" ht="31.5">
      <c r="A16" s="126"/>
      <c r="B16" s="126"/>
      <c r="C16" s="126"/>
      <c r="D16" s="126"/>
      <c r="E16" s="126"/>
      <c r="F16" s="126"/>
      <c r="G16" s="126"/>
      <c r="H16" s="136">
        <v>13</v>
      </c>
      <c r="I16" s="137" t="s">
        <v>815</v>
      </c>
      <c r="J16" s="126"/>
      <c r="K16" s="126"/>
      <c r="L16" s="126"/>
      <c r="M16" s="126"/>
      <c r="N16" s="126"/>
      <c r="O16" s="126"/>
      <c r="P16" s="126"/>
      <c r="Q16" s="126"/>
      <c r="R16" s="126"/>
      <c r="S16" s="126"/>
      <c r="T16" s="126"/>
      <c r="U16" s="126"/>
      <c r="V16" s="126"/>
      <c r="W16" s="126"/>
      <c r="X16" s="126"/>
      <c r="Y16" s="126"/>
      <c r="Z16" s="126"/>
    </row>
    <row r="17" spans="1:26" ht="31.5">
      <c r="A17" s="126"/>
      <c r="B17" s="126"/>
      <c r="C17" s="126"/>
      <c r="D17" s="126"/>
      <c r="E17" s="126"/>
      <c r="F17" s="126"/>
      <c r="G17" s="126"/>
      <c r="H17" s="136">
        <v>14</v>
      </c>
      <c r="I17" s="137" t="s">
        <v>816</v>
      </c>
      <c r="J17" s="126"/>
      <c r="K17" s="126"/>
      <c r="L17" s="126"/>
      <c r="M17" s="126"/>
      <c r="N17" s="126"/>
      <c r="O17" s="126"/>
      <c r="P17" s="126"/>
      <c r="Q17" s="126"/>
      <c r="R17" s="126"/>
      <c r="S17" s="126"/>
      <c r="T17" s="126"/>
      <c r="U17" s="126"/>
      <c r="V17" s="126"/>
      <c r="W17" s="126"/>
      <c r="X17" s="126"/>
      <c r="Y17" s="126"/>
      <c r="Z17" s="126"/>
    </row>
    <row r="18" spans="1:26" ht="31.5">
      <c r="A18" s="126"/>
      <c r="B18" s="126"/>
      <c r="C18" s="126"/>
      <c r="D18" s="126"/>
      <c r="E18" s="126"/>
      <c r="F18" s="126"/>
      <c r="G18" s="126"/>
      <c r="H18" s="136">
        <v>15</v>
      </c>
      <c r="I18" s="137" t="s">
        <v>817</v>
      </c>
      <c r="J18" s="126"/>
      <c r="K18" s="126"/>
      <c r="L18" s="126"/>
      <c r="M18" s="126"/>
      <c r="N18" s="126"/>
      <c r="O18" s="126"/>
      <c r="P18" s="126"/>
      <c r="Q18" s="126"/>
      <c r="R18" s="126"/>
      <c r="S18" s="126"/>
      <c r="T18" s="126"/>
      <c r="U18" s="126"/>
      <c r="V18" s="126"/>
      <c r="W18" s="126"/>
      <c r="X18" s="126"/>
      <c r="Y18" s="126"/>
      <c r="Z18" s="126"/>
    </row>
    <row r="19" spans="1:26" ht="31.5">
      <c r="A19" s="126"/>
      <c r="B19" s="126"/>
      <c r="C19" s="126"/>
      <c r="D19" s="126"/>
      <c r="E19" s="126"/>
      <c r="F19" s="126"/>
      <c r="G19" s="126"/>
      <c r="H19" s="136">
        <v>16</v>
      </c>
      <c r="I19" s="137" t="s">
        <v>570</v>
      </c>
      <c r="J19" s="126"/>
      <c r="K19" s="126"/>
      <c r="L19" s="126"/>
      <c r="M19" s="126"/>
      <c r="N19" s="126"/>
      <c r="O19" s="126"/>
      <c r="P19" s="126"/>
      <c r="Q19" s="126"/>
      <c r="R19" s="126"/>
      <c r="S19" s="126"/>
      <c r="T19" s="126"/>
      <c r="U19" s="126"/>
      <c r="V19" s="126"/>
      <c r="W19" s="126"/>
      <c r="X19" s="126"/>
      <c r="Y19" s="126"/>
      <c r="Z19" s="126"/>
    </row>
    <row r="20" spans="1:26" ht="31.5">
      <c r="A20" s="126"/>
      <c r="B20" s="126"/>
      <c r="C20" s="126"/>
      <c r="D20" s="126"/>
      <c r="E20" s="126"/>
      <c r="F20" s="126"/>
      <c r="G20" s="126"/>
      <c r="H20" s="136">
        <v>17</v>
      </c>
      <c r="I20" s="137" t="s">
        <v>818</v>
      </c>
      <c r="J20" s="126"/>
      <c r="K20" s="126"/>
      <c r="L20" s="126"/>
      <c r="M20" s="126"/>
      <c r="N20" s="126"/>
      <c r="O20" s="126"/>
      <c r="P20" s="126"/>
      <c r="Q20" s="126"/>
      <c r="R20" s="126"/>
      <c r="S20" s="126"/>
      <c r="T20" s="126"/>
      <c r="U20" s="126"/>
      <c r="V20" s="126"/>
      <c r="W20" s="126"/>
      <c r="X20" s="126"/>
      <c r="Y20" s="126"/>
      <c r="Z20" s="126"/>
    </row>
    <row r="21" spans="1:26" ht="15.75" customHeight="1">
      <c r="A21" s="126"/>
      <c r="B21" s="126"/>
      <c r="C21" s="126"/>
      <c r="D21" s="126"/>
      <c r="E21" s="126"/>
      <c r="F21" s="126"/>
      <c r="G21" s="126"/>
      <c r="H21" s="136">
        <v>18</v>
      </c>
      <c r="I21" s="137" t="s">
        <v>819</v>
      </c>
      <c r="J21" s="126"/>
      <c r="K21" s="126"/>
      <c r="L21" s="126"/>
      <c r="M21" s="126"/>
      <c r="N21" s="126"/>
      <c r="O21" s="126"/>
      <c r="P21" s="126"/>
      <c r="Q21" s="126"/>
      <c r="R21" s="126"/>
      <c r="S21" s="126"/>
      <c r="T21" s="126"/>
      <c r="U21" s="126"/>
      <c r="V21" s="126"/>
      <c r="W21" s="126"/>
      <c r="X21" s="126"/>
      <c r="Y21" s="126"/>
      <c r="Z21" s="126"/>
    </row>
    <row r="22" spans="1:26" ht="15.75" customHeight="1">
      <c r="A22" s="126"/>
      <c r="B22" s="126"/>
      <c r="C22" s="126"/>
      <c r="D22" s="126"/>
      <c r="E22" s="126"/>
      <c r="F22" s="126"/>
      <c r="G22" s="126"/>
      <c r="H22" s="136">
        <v>19</v>
      </c>
      <c r="I22" s="137" t="s">
        <v>820</v>
      </c>
      <c r="J22" s="126"/>
      <c r="K22" s="126"/>
      <c r="L22" s="126"/>
      <c r="M22" s="126"/>
      <c r="N22" s="126"/>
      <c r="O22" s="126"/>
      <c r="P22" s="126"/>
      <c r="Q22" s="126"/>
      <c r="R22" s="126"/>
      <c r="S22" s="126"/>
      <c r="T22" s="126"/>
      <c r="U22" s="126"/>
      <c r="V22" s="126"/>
      <c r="W22" s="126"/>
      <c r="X22" s="126"/>
      <c r="Y22" s="126"/>
      <c r="Z22" s="126"/>
    </row>
    <row r="23" spans="1:26" ht="15.75" customHeight="1">
      <c r="A23" s="126"/>
      <c r="B23" s="126"/>
      <c r="C23" s="126"/>
      <c r="D23" s="126"/>
      <c r="E23" s="126"/>
      <c r="F23" s="126"/>
      <c r="G23" s="126"/>
      <c r="H23" s="136">
        <v>20</v>
      </c>
      <c r="I23" s="137" t="s">
        <v>821</v>
      </c>
      <c r="J23" s="126"/>
      <c r="K23" s="126"/>
      <c r="L23" s="126"/>
      <c r="M23" s="126"/>
      <c r="N23" s="126"/>
      <c r="O23" s="126"/>
      <c r="P23" s="126"/>
      <c r="Q23" s="126"/>
      <c r="R23" s="126"/>
      <c r="S23" s="126"/>
      <c r="T23" s="126"/>
      <c r="U23" s="126"/>
      <c r="V23" s="126"/>
      <c r="W23" s="126"/>
      <c r="X23" s="126"/>
      <c r="Y23" s="126"/>
      <c r="Z23" s="126"/>
    </row>
    <row r="24" spans="1:26" ht="15.75" customHeight="1">
      <c r="A24" s="126"/>
      <c r="B24" s="126"/>
      <c r="C24" s="126"/>
      <c r="D24" s="126"/>
      <c r="E24" s="126"/>
      <c r="F24" s="126"/>
      <c r="G24" s="126"/>
      <c r="H24" s="136">
        <v>21</v>
      </c>
      <c r="I24" s="137" t="s">
        <v>822</v>
      </c>
      <c r="J24" s="126"/>
      <c r="K24" s="126"/>
      <c r="L24" s="126"/>
      <c r="M24" s="126"/>
      <c r="N24" s="126"/>
      <c r="O24" s="126"/>
      <c r="P24" s="126"/>
      <c r="Q24" s="126"/>
      <c r="R24" s="126"/>
      <c r="S24" s="126"/>
      <c r="T24" s="126"/>
      <c r="U24" s="126"/>
      <c r="V24" s="126"/>
      <c r="W24" s="126"/>
      <c r="X24" s="126"/>
      <c r="Y24" s="126"/>
      <c r="Z24" s="126"/>
    </row>
    <row r="25" spans="1:26" ht="15.75" customHeight="1">
      <c r="A25" s="126"/>
      <c r="B25" s="126"/>
      <c r="C25" s="126"/>
      <c r="D25" s="126"/>
      <c r="E25" s="126"/>
      <c r="F25" s="126"/>
      <c r="G25" s="126"/>
      <c r="H25" s="136">
        <v>22</v>
      </c>
      <c r="I25" s="137" t="s">
        <v>823</v>
      </c>
      <c r="J25" s="126"/>
      <c r="K25" s="126"/>
      <c r="L25" s="126"/>
      <c r="M25" s="126"/>
      <c r="N25" s="126"/>
      <c r="O25" s="126"/>
      <c r="P25" s="126"/>
      <c r="Q25" s="126"/>
      <c r="R25" s="126"/>
      <c r="S25" s="126"/>
      <c r="T25" s="126"/>
      <c r="U25" s="126"/>
      <c r="V25" s="126"/>
      <c r="W25" s="126"/>
      <c r="X25" s="126"/>
      <c r="Y25" s="126"/>
      <c r="Z25" s="126"/>
    </row>
    <row r="26" spans="1:26" ht="15.75" customHeight="1">
      <c r="A26" s="126"/>
      <c r="B26" s="126"/>
      <c r="C26" s="126"/>
      <c r="D26" s="126"/>
      <c r="E26" s="126"/>
      <c r="F26" s="126"/>
      <c r="G26" s="126"/>
      <c r="H26" s="136">
        <v>23</v>
      </c>
      <c r="I26" s="137" t="s">
        <v>824</v>
      </c>
      <c r="J26" s="126"/>
      <c r="K26" s="126"/>
      <c r="L26" s="126"/>
      <c r="M26" s="126"/>
      <c r="N26" s="126"/>
      <c r="O26" s="126"/>
      <c r="P26" s="126"/>
      <c r="Q26" s="126"/>
      <c r="R26" s="126"/>
      <c r="S26" s="126"/>
      <c r="T26" s="126"/>
      <c r="U26" s="126"/>
      <c r="V26" s="126"/>
      <c r="W26" s="126"/>
      <c r="X26" s="126"/>
      <c r="Y26" s="126"/>
      <c r="Z26" s="126"/>
    </row>
    <row r="27" spans="1:26" ht="15.75" customHeight="1">
      <c r="A27" s="126"/>
      <c r="B27" s="126"/>
      <c r="C27" s="126"/>
      <c r="D27" s="126"/>
      <c r="E27" s="126"/>
      <c r="F27" s="126"/>
      <c r="G27" s="126"/>
      <c r="H27" s="136"/>
      <c r="I27" s="132" t="s">
        <v>170</v>
      </c>
      <c r="J27" s="126"/>
      <c r="K27" s="126"/>
      <c r="L27" s="126"/>
      <c r="M27" s="126"/>
      <c r="N27" s="126"/>
      <c r="O27" s="126"/>
      <c r="P27" s="126"/>
      <c r="Q27" s="126"/>
      <c r="R27" s="126"/>
      <c r="S27" s="126"/>
      <c r="T27" s="126"/>
      <c r="U27" s="126"/>
      <c r="V27" s="126"/>
      <c r="W27" s="126"/>
      <c r="X27" s="126"/>
      <c r="Y27" s="126"/>
      <c r="Z27" s="126"/>
    </row>
    <row r="28" spans="1:26" ht="15.75" customHeight="1">
      <c r="A28" s="126"/>
      <c r="B28" s="126"/>
      <c r="C28" s="126"/>
      <c r="D28" s="126"/>
      <c r="E28" s="126"/>
      <c r="F28" s="126"/>
      <c r="G28" s="126"/>
      <c r="H28" s="136">
        <v>24</v>
      </c>
      <c r="I28" s="137" t="s">
        <v>825</v>
      </c>
      <c r="J28" s="126"/>
      <c r="K28" s="126"/>
      <c r="L28" s="126"/>
      <c r="M28" s="126"/>
      <c r="N28" s="126"/>
      <c r="O28" s="126"/>
      <c r="P28" s="126"/>
      <c r="Q28" s="126"/>
      <c r="R28" s="126"/>
      <c r="S28" s="126"/>
      <c r="T28" s="126"/>
      <c r="U28" s="126"/>
      <c r="V28" s="126"/>
      <c r="W28" s="126"/>
      <c r="X28" s="126"/>
      <c r="Y28" s="126"/>
      <c r="Z28" s="126"/>
    </row>
    <row r="29" spans="1:26" ht="15.75" customHeight="1">
      <c r="A29" s="126"/>
      <c r="B29" s="126"/>
      <c r="C29" s="126"/>
      <c r="D29" s="126"/>
      <c r="E29" s="126"/>
      <c r="F29" s="126"/>
      <c r="G29" s="126"/>
      <c r="H29" s="136">
        <v>25</v>
      </c>
      <c r="I29" s="137" t="s">
        <v>826</v>
      </c>
      <c r="J29" s="126"/>
      <c r="K29" s="126"/>
      <c r="L29" s="126"/>
      <c r="M29" s="126"/>
      <c r="N29" s="126"/>
      <c r="O29" s="126"/>
      <c r="P29" s="126"/>
      <c r="Q29" s="126"/>
      <c r="R29" s="126"/>
      <c r="S29" s="126"/>
      <c r="T29" s="126"/>
      <c r="U29" s="126"/>
      <c r="V29" s="126"/>
      <c r="W29" s="126"/>
      <c r="X29" s="126"/>
      <c r="Y29" s="126"/>
      <c r="Z29" s="126"/>
    </row>
    <row r="30" spans="1:26" ht="15.75" customHeight="1">
      <c r="A30" s="126"/>
      <c r="B30" s="126"/>
      <c r="C30" s="126"/>
      <c r="D30" s="126"/>
      <c r="E30" s="126"/>
      <c r="F30" s="126"/>
      <c r="G30" s="126"/>
      <c r="H30" s="136">
        <v>26</v>
      </c>
      <c r="I30" s="137" t="s">
        <v>827</v>
      </c>
      <c r="J30" s="126"/>
      <c r="K30" s="126"/>
      <c r="L30" s="126"/>
      <c r="M30" s="126"/>
      <c r="N30" s="126"/>
      <c r="O30" s="126"/>
      <c r="P30" s="126"/>
      <c r="Q30" s="126"/>
      <c r="R30" s="126"/>
      <c r="S30" s="126"/>
      <c r="T30" s="126"/>
      <c r="U30" s="126"/>
      <c r="V30" s="126"/>
      <c r="W30" s="126"/>
      <c r="X30" s="126"/>
      <c r="Y30" s="126"/>
      <c r="Z30" s="126"/>
    </row>
    <row r="31" spans="1:26" ht="15.75" customHeight="1">
      <c r="A31" s="126"/>
      <c r="B31" s="126"/>
      <c r="C31" s="126"/>
      <c r="D31" s="126"/>
      <c r="E31" s="126"/>
      <c r="F31" s="126"/>
      <c r="G31" s="126"/>
      <c r="H31" s="136">
        <v>27</v>
      </c>
      <c r="I31" s="137" t="s">
        <v>828</v>
      </c>
      <c r="J31" s="126"/>
      <c r="K31" s="126"/>
      <c r="L31" s="126"/>
      <c r="M31" s="126"/>
      <c r="N31" s="126"/>
      <c r="O31" s="126"/>
      <c r="P31" s="126"/>
      <c r="Q31" s="126"/>
      <c r="R31" s="126"/>
      <c r="S31" s="126"/>
      <c r="T31" s="126"/>
      <c r="U31" s="126"/>
      <c r="V31" s="126"/>
      <c r="W31" s="126"/>
      <c r="X31" s="126"/>
      <c r="Y31" s="126"/>
      <c r="Z31" s="126"/>
    </row>
    <row r="32" spans="1:26" ht="15.75" customHeight="1">
      <c r="A32" s="126"/>
      <c r="B32" s="126"/>
      <c r="C32" s="126"/>
      <c r="D32" s="126"/>
      <c r="E32" s="126"/>
      <c r="F32" s="126"/>
      <c r="G32" s="126"/>
      <c r="H32" s="136">
        <v>28</v>
      </c>
      <c r="I32" s="137" t="s">
        <v>570</v>
      </c>
      <c r="J32" s="126"/>
      <c r="K32" s="126"/>
      <c r="L32" s="126"/>
      <c r="M32" s="126"/>
      <c r="N32" s="126"/>
      <c r="O32" s="126"/>
      <c r="P32" s="126"/>
      <c r="Q32" s="126"/>
      <c r="R32" s="126"/>
      <c r="S32" s="126"/>
      <c r="T32" s="126"/>
      <c r="U32" s="126"/>
      <c r="V32" s="126"/>
      <c r="W32" s="126"/>
      <c r="X32" s="126"/>
      <c r="Y32" s="126"/>
      <c r="Z32" s="126"/>
    </row>
    <row r="33" spans="1:26" ht="15.75" customHeight="1">
      <c r="A33" s="126"/>
      <c r="B33" s="126"/>
      <c r="C33" s="126"/>
      <c r="D33" s="126"/>
      <c r="E33" s="126"/>
      <c r="F33" s="126"/>
      <c r="G33" s="126"/>
      <c r="H33" s="136">
        <v>29</v>
      </c>
      <c r="I33" s="137" t="s">
        <v>829</v>
      </c>
      <c r="J33" s="126"/>
      <c r="K33" s="126"/>
      <c r="L33" s="126"/>
      <c r="M33" s="126"/>
      <c r="N33" s="126"/>
      <c r="O33" s="126"/>
      <c r="P33" s="126"/>
      <c r="Q33" s="126"/>
      <c r="R33" s="126"/>
      <c r="S33" s="126"/>
      <c r="T33" s="126"/>
      <c r="U33" s="126"/>
      <c r="V33" s="126"/>
      <c r="W33" s="126"/>
      <c r="X33" s="126"/>
      <c r="Y33" s="126"/>
      <c r="Z33" s="126"/>
    </row>
    <row r="34" spans="1:26" ht="15.7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5.75" customHeight="1">
      <c r="A35" s="126"/>
      <c r="B35" s="126"/>
      <c r="C35" s="126"/>
      <c r="D35" s="126"/>
      <c r="E35" s="126"/>
      <c r="F35" s="126"/>
      <c r="G35" s="126"/>
      <c r="H35" s="127"/>
      <c r="I35" s="128"/>
      <c r="J35" s="126"/>
      <c r="K35" s="126"/>
      <c r="L35" s="126"/>
      <c r="M35" s="126"/>
      <c r="N35" s="126"/>
      <c r="O35" s="126"/>
      <c r="P35" s="126"/>
      <c r="Q35" s="126"/>
      <c r="R35" s="126"/>
      <c r="S35" s="126"/>
      <c r="T35" s="126"/>
      <c r="U35" s="126"/>
      <c r="V35" s="126"/>
      <c r="W35" s="126"/>
      <c r="X35" s="126"/>
      <c r="Y35" s="126"/>
      <c r="Z35" s="126"/>
    </row>
    <row r="36" spans="1:26" ht="15.75" customHeight="1">
      <c r="A36" s="126"/>
      <c r="B36" s="126"/>
      <c r="C36" s="126"/>
      <c r="D36" s="126"/>
      <c r="E36" s="126"/>
      <c r="F36" s="126"/>
      <c r="G36" s="126"/>
      <c r="H36" s="127"/>
      <c r="I36" s="128"/>
      <c r="J36" s="126"/>
      <c r="K36" s="126"/>
      <c r="L36" s="126"/>
      <c r="M36" s="126"/>
      <c r="N36" s="126"/>
      <c r="O36" s="126"/>
      <c r="P36" s="126"/>
      <c r="Q36" s="126"/>
      <c r="R36" s="126"/>
      <c r="S36" s="126"/>
      <c r="T36" s="126"/>
      <c r="U36" s="126"/>
      <c r="V36" s="126"/>
      <c r="W36" s="126"/>
      <c r="X36" s="126"/>
      <c r="Y36" s="126"/>
      <c r="Z36" s="126"/>
    </row>
    <row r="37" spans="1:26" ht="15.75" customHeight="1">
      <c r="A37" s="126"/>
      <c r="B37" s="126"/>
      <c r="C37" s="126"/>
      <c r="D37" s="126"/>
      <c r="E37" s="126"/>
      <c r="F37" s="126"/>
      <c r="G37" s="126"/>
      <c r="H37" s="127"/>
      <c r="I37" s="128"/>
      <c r="J37" s="126"/>
      <c r="K37" s="126"/>
      <c r="L37" s="126"/>
      <c r="M37" s="126"/>
      <c r="N37" s="126"/>
      <c r="O37" s="126"/>
      <c r="P37" s="126"/>
      <c r="Q37" s="126"/>
      <c r="R37" s="126"/>
      <c r="S37" s="126"/>
      <c r="T37" s="126"/>
      <c r="U37" s="126"/>
      <c r="V37" s="126"/>
      <c r="W37" s="126"/>
      <c r="X37" s="126"/>
      <c r="Y37" s="126"/>
      <c r="Z37" s="126"/>
    </row>
    <row r="38" spans="1:26" ht="15.75" customHeight="1">
      <c r="A38" s="126"/>
      <c r="B38" s="126"/>
      <c r="C38" s="126"/>
      <c r="D38" s="126"/>
      <c r="E38" s="126"/>
      <c r="F38" s="126"/>
      <c r="G38" s="126"/>
      <c r="H38" s="127"/>
      <c r="I38" s="128"/>
      <c r="J38" s="126"/>
      <c r="K38" s="126"/>
      <c r="L38" s="126"/>
      <c r="M38" s="126"/>
      <c r="N38" s="126"/>
      <c r="O38" s="126"/>
      <c r="P38" s="126"/>
      <c r="Q38" s="126"/>
      <c r="R38" s="126"/>
      <c r="S38" s="126"/>
      <c r="T38" s="126"/>
      <c r="U38" s="126"/>
      <c r="V38" s="126"/>
      <c r="W38" s="126"/>
      <c r="X38" s="126"/>
      <c r="Y38" s="126"/>
      <c r="Z38" s="126"/>
    </row>
    <row r="39" spans="1:26" ht="15.75" customHeight="1">
      <c r="A39" s="126"/>
      <c r="B39" s="126"/>
      <c r="C39" s="126"/>
      <c r="D39" s="126"/>
      <c r="E39" s="126"/>
      <c r="F39" s="126"/>
      <c r="G39" s="126"/>
      <c r="H39" s="127"/>
      <c r="I39" s="128"/>
      <c r="J39" s="126"/>
      <c r="K39" s="126"/>
      <c r="L39" s="126"/>
      <c r="M39" s="126"/>
      <c r="N39" s="126"/>
      <c r="O39" s="126"/>
      <c r="P39" s="126"/>
      <c r="Q39" s="126"/>
      <c r="R39" s="126"/>
      <c r="S39" s="126"/>
      <c r="T39" s="126"/>
      <c r="U39" s="126"/>
      <c r="V39" s="126"/>
      <c r="W39" s="126"/>
      <c r="X39" s="126"/>
      <c r="Y39" s="126"/>
      <c r="Z39" s="126"/>
    </row>
    <row r="40" spans="1:26" ht="15.75" customHeight="1">
      <c r="A40" s="126"/>
      <c r="B40" s="126"/>
      <c r="C40" s="126"/>
      <c r="D40" s="126"/>
      <c r="E40" s="126"/>
      <c r="F40" s="126"/>
      <c r="G40" s="126"/>
      <c r="H40" s="127"/>
      <c r="I40" s="128"/>
      <c r="J40" s="126"/>
      <c r="K40" s="126"/>
      <c r="L40" s="126"/>
      <c r="M40" s="126"/>
      <c r="N40" s="126"/>
      <c r="O40" s="126"/>
      <c r="P40" s="126"/>
      <c r="Q40" s="126"/>
      <c r="R40" s="126"/>
      <c r="S40" s="126"/>
      <c r="T40" s="126"/>
      <c r="U40" s="126"/>
      <c r="V40" s="126"/>
      <c r="W40" s="126"/>
      <c r="X40" s="126"/>
      <c r="Y40" s="126"/>
      <c r="Z40" s="126"/>
    </row>
    <row r="41" spans="1:26" ht="15.75" customHeight="1">
      <c r="A41" s="126"/>
      <c r="B41" s="126"/>
      <c r="C41" s="126"/>
      <c r="D41" s="126"/>
      <c r="E41" s="126"/>
      <c r="F41" s="126"/>
      <c r="G41" s="126"/>
      <c r="H41" s="127"/>
      <c r="I41" s="128"/>
      <c r="J41" s="126"/>
      <c r="K41" s="126"/>
      <c r="L41" s="126"/>
      <c r="M41" s="126"/>
      <c r="N41" s="126"/>
      <c r="O41" s="126"/>
      <c r="P41" s="126"/>
      <c r="Q41" s="126"/>
      <c r="R41" s="126"/>
      <c r="S41" s="126"/>
      <c r="T41" s="126"/>
      <c r="U41" s="126"/>
      <c r="V41" s="126"/>
      <c r="W41" s="126"/>
      <c r="X41" s="126"/>
      <c r="Y41" s="126"/>
      <c r="Z41" s="126"/>
    </row>
    <row r="42" spans="1:26" ht="15.75" customHeight="1">
      <c r="A42" s="126"/>
      <c r="B42" s="126"/>
      <c r="C42" s="126"/>
      <c r="D42" s="126"/>
      <c r="E42" s="126"/>
      <c r="F42" s="126"/>
      <c r="G42" s="126"/>
      <c r="H42" s="127"/>
      <c r="I42" s="128"/>
      <c r="J42" s="126"/>
      <c r="K42" s="126"/>
      <c r="L42" s="126"/>
      <c r="M42" s="126"/>
      <c r="N42" s="126"/>
      <c r="O42" s="126"/>
      <c r="P42" s="126"/>
      <c r="Q42" s="126"/>
      <c r="R42" s="126"/>
      <c r="S42" s="126"/>
      <c r="T42" s="126"/>
      <c r="U42" s="126"/>
      <c r="V42" s="126"/>
      <c r="W42" s="126"/>
      <c r="X42" s="126"/>
      <c r="Y42" s="126"/>
      <c r="Z42" s="126"/>
    </row>
    <row r="43" spans="1:26" ht="15.75" customHeight="1">
      <c r="A43" s="126"/>
      <c r="B43" s="126"/>
      <c r="C43" s="126"/>
      <c r="D43" s="126"/>
      <c r="E43" s="126"/>
      <c r="F43" s="126"/>
      <c r="G43" s="126"/>
      <c r="H43" s="127"/>
      <c r="I43" s="128"/>
      <c r="J43" s="126"/>
      <c r="K43" s="126"/>
      <c r="L43" s="126"/>
      <c r="M43" s="126"/>
      <c r="N43" s="126"/>
      <c r="O43" s="126"/>
      <c r="P43" s="126"/>
      <c r="Q43" s="126"/>
      <c r="R43" s="126"/>
      <c r="S43" s="126"/>
      <c r="T43" s="126"/>
      <c r="U43" s="126"/>
      <c r="V43" s="126"/>
      <c r="W43" s="126"/>
      <c r="X43" s="126"/>
      <c r="Y43" s="126"/>
      <c r="Z43" s="126"/>
    </row>
    <row r="44" spans="1:26" ht="15.75" customHeight="1">
      <c r="A44" s="126"/>
      <c r="B44" s="126"/>
      <c r="C44" s="126"/>
      <c r="D44" s="126"/>
      <c r="E44" s="126"/>
      <c r="F44" s="126"/>
      <c r="G44" s="126"/>
      <c r="H44" s="127"/>
      <c r="I44" s="128"/>
      <c r="J44" s="126"/>
      <c r="K44" s="126"/>
      <c r="L44" s="126"/>
      <c r="M44" s="126"/>
      <c r="N44" s="126"/>
      <c r="O44" s="126"/>
      <c r="P44" s="126"/>
      <c r="Q44" s="126"/>
      <c r="R44" s="126"/>
      <c r="S44" s="126"/>
      <c r="T44" s="126"/>
      <c r="U44" s="126"/>
      <c r="V44" s="126"/>
      <c r="W44" s="126"/>
      <c r="X44" s="126"/>
      <c r="Y44" s="126"/>
      <c r="Z44" s="126"/>
    </row>
    <row r="45" spans="1:26" ht="15.75" customHeight="1">
      <c r="A45" s="126"/>
      <c r="B45" s="126"/>
      <c r="C45" s="126"/>
      <c r="D45" s="126"/>
      <c r="E45" s="126"/>
      <c r="F45" s="126"/>
      <c r="G45" s="126"/>
      <c r="H45" s="127"/>
      <c r="I45" s="128"/>
      <c r="J45" s="126"/>
      <c r="K45" s="126"/>
      <c r="L45" s="126"/>
      <c r="M45" s="126"/>
      <c r="N45" s="126"/>
      <c r="O45" s="126"/>
      <c r="P45" s="126"/>
      <c r="Q45" s="126"/>
      <c r="R45" s="126"/>
      <c r="S45" s="126"/>
      <c r="T45" s="126"/>
      <c r="U45" s="126"/>
      <c r="V45" s="126"/>
      <c r="W45" s="126"/>
      <c r="X45" s="126"/>
      <c r="Y45" s="126"/>
      <c r="Z45" s="126"/>
    </row>
    <row r="46" spans="1:26" ht="15.75" customHeight="1">
      <c r="A46" s="126"/>
      <c r="B46" s="126"/>
      <c r="C46" s="126"/>
      <c r="D46" s="126"/>
      <c r="E46" s="126"/>
      <c r="F46" s="126"/>
      <c r="G46" s="126"/>
      <c r="H46" s="127"/>
      <c r="I46" s="128"/>
      <c r="J46" s="126"/>
      <c r="K46" s="126"/>
      <c r="L46" s="126"/>
      <c r="M46" s="126"/>
      <c r="N46" s="126"/>
      <c r="O46" s="126"/>
      <c r="P46" s="126"/>
      <c r="Q46" s="126"/>
      <c r="R46" s="126"/>
      <c r="S46" s="126"/>
      <c r="T46" s="126"/>
      <c r="U46" s="126"/>
      <c r="V46" s="126"/>
      <c r="W46" s="126"/>
      <c r="X46" s="126"/>
      <c r="Y46" s="126"/>
      <c r="Z46" s="126"/>
    </row>
    <row r="47" spans="1:26" ht="15.75" customHeight="1">
      <c r="A47" s="126"/>
      <c r="B47" s="126"/>
      <c r="C47" s="126"/>
      <c r="D47" s="126"/>
      <c r="E47" s="126"/>
      <c r="F47" s="126"/>
      <c r="G47" s="126"/>
      <c r="H47" s="127"/>
      <c r="I47" s="128"/>
      <c r="J47" s="126"/>
      <c r="K47" s="126"/>
      <c r="L47" s="126"/>
      <c r="M47" s="126"/>
      <c r="N47" s="126"/>
      <c r="O47" s="126"/>
      <c r="P47" s="126"/>
      <c r="Q47" s="126"/>
      <c r="R47" s="126"/>
      <c r="S47" s="126"/>
      <c r="T47" s="126"/>
      <c r="U47" s="126"/>
      <c r="V47" s="126"/>
      <c r="W47" s="126"/>
      <c r="X47" s="126"/>
      <c r="Y47" s="126"/>
      <c r="Z47" s="126"/>
    </row>
    <row r="48" spans="1:26" ht="15.75" customHeight="1">
      <c r="A48" s="126"/>
      <c r="B48" s="126"/>
      <c r="C48" s="126"/>
      <c r="D48" s="126"/>
      <c r="E48" s="126"/>
      <c r="F48" s="126"/>
      <c r="G48" s="126"/>
      <c r="H48" s="127"/>
      <c r="I48" s="128"/>
      <c r="J48" s="126"/>
      <c r="K48" s="126"/>
      <c r="L48" s="126"/>
      <c r="M48" s="126"/>
      <c r="N48" s="126"/>
      <c r="O48" s="126"/>
      <c r="P48" s="126"/>
      <c r="Q48" s="126"/>
      <c r="R48" s="126"/>
      <c r="S48" s="126"/>
      <c r="T48" s="126"/>
      <c r="U48" s="126"/>
      <c r="V48" s="126"/>
      <c r="W48" s="126"/>
      <c r="X48" s="126"/>
      <c r="Y48" s="126"/>
      <c r="Z48" s="126"/>
    </row>
    <row r="49" spans="1:26" ht="15.75" customHeight="1">
      <c r="A49" s="126"/>
      <c r="B49" s="126"/>
      <c r="C49" s="126"/>
      <c r="D49" s="126"/>
      <c r="E49" s="126"/>
      <c r="F49" s="126"/>
      <c r="G49" s="126"/>
      <c r="H49" s="127"/>
      <c r="I49" s="128"/>
      <c r="J49" s="126"/>
      <c r="K49" s="126"/>
      <c r="L49" s="126"/>
      <c r="M49" s="126"/>
      <c r="N49" s="126"/>
      <c r="O49" s="126"/>
      <c r="P49" s="126"/>
      <c r="Q49" s="126"/>
      <c r="R49" s="126"/>
      <c r="S49" s="126"/>
      <c r="T49" s="126"/>
      <c r="U49" s="126"/>
      <c r="V49" s="126"/>
      <c r="W49" s="126"/>
      <c r="X49" s="126"/>
      <c r="Y49" s="126"/>
      <c r="Z49" s="126"/>
    </row>
    <row r="50" spans="1:26" ht="15.75" customHeight="1">
      <c r="A50" s="126"/>
      <c r="B50" s="126"/>
      <c r="C50" s="126"/>
      <c r="D50" s="126"/>
      <c r="E50" s="126"/>
      <c r="F50" s="126"/>
      <c r="G50" s="126"/>
      <c r="H50" s="127"/>
      <c r="I50" s="128"/>
      <c r="J50" s="126"/>
      <c r="K50" s="126"/>
      <c r="L50" s="126"/>
      <c r="M50" s="126"/>
      <c r="N50" s="126"/>
      <c r="O50" s="126"/>
      <c r="P50" s="126"/>
      <c r="Q50" s="126"/>
      <c r="R50" s="126"/>
      <c r="S50" s="126"/>
      <c r="T50" s="126"/>
      <c r="U50" s="126"/>
      <c r="V50" s="126"/>
      <c r="W50" s="126"/>
      <c r="X50" s="126"/>
      <c r="Y50" s="126"/>
      <c r="Z50" s="126"/>
    </row>
    <row r="51" spans="1:26" ht="15.75" customHeight="1">
      <c r="A51" s="126"/>
      <c r="B51" s="126"/>
      <c r="C51" s="126"/>
      <c r="D51" s="126"/>
      <c r="E51" s="126"/>
      <c r="F51" s="126"/>
      <c r="G51" s="126"/>
      <c r="H51" s="127"/>
      <c r="I51" s="128"/>
      <c r="J51" s="126"/>
      <c r="K51" s="126"/>
      <c r="L51" s="126"/>
      <c r="M51" s="126"/>
      <c r="N51" s="126"/>
      <c r="O51" s="126"/>
      <c r="P51" s="126"/>
      <c r="Q51" s="126"/>
      <c r="R51" s="126"/>
      <c r="S51" s="126"/>
      <c r="T51" s="126"/>
      <c r="U51" s="126"/>
      <c r="V51" s="126"/>
      <c r="W51" s="126"/>
      <c r="X51" s="126"/>
      <c r="Y51" s="126"/>
      <c r="Z51" s="126"/>
    </row>
    <row r="52" spans="1:26" ht="15.75" customHeight="1">
      <c r="A52" s="126"/>
      <c r="B52" s="126"/>
      <c r="C52" s="126"/>
      <c r="D52" s="126"/>
      <c r="E52" s="126"/>
      <c r="F52" s="126"/>
      <c r="G52" s="126"/>
      <c r="H52" s="127"/>
      <c r="I52" s="128"/>
      <c r="J52" s="126"/>
      <c r="K52" s="126"/>
      <c r="L52" s="126"/>
      <c r="M52" s="126"/>
      <c r="N52" s="126"/>
      <c r="O52" s="126"/>
      <c r="P52" s="126"/>
      <c r="Q52" s="126"/>
      <c r="R52" s="126"/>
      <c r="S52" s="126"/>
      <c r="T52" s="126"/>
      <c r="U52" s="126"/>
      <c r="V52" s="126"/>
      <c r="W52" s="126"/>
      <c r="X52" s="126"/>
      <c r="Y52" s="126"/>
      <c r="Z52" s="126"/>
    </row>
    <row r="53" spans="1:26" ht="15.75" customHeight="1">
      <c r="A53" s="126"/>
      <c r="B53" s="126"/>
      <c r="C53" s="126"/>
      <c r="D53" s="126"/>
      <c r="E53" s="126"/>
      <c r="F53" s="126"/>
      <c r="G53" s="126"/>
      <c r="H53" s="127"/>
      <c r="I53" s="128"/>
      <c r="J53" s="126"/>
      <c r="K53" s="126"/>
      <c r="L53" s="126"/>
      <c r="M53" s="126"/>
      <c r="N53" s="126"/>
      <c r="O53" s="126"/>
      <c r="P53" s="126"/>
      <c r="Q53" s="126"/>
      <c r="R53" s="126"/>
      <c r="S53" s="126"/>
      <c r="T53" s="126"/>
      <c r="U53" s="126"/>
      <c r="V53" s="126"/>
      <c r="W53" s="126"/>
      <c r="X53" s="126"/>
      <c r="Y53" s="126"/>
      <c r="Z53" s="126"/>
    </row>
    <row r="54" spans="1:26" ht="15.75" customHeight="1">
      <c r="A54" s="126"/>
      <c r="B54" s="126"/>
      <c r="C54" s="126"/>
      <c r="D54" s="126"/>
      <c r="E54" s="126"/>
      <c r="F54" s="126"/>
      <c r="G54" s="126"/>
      <c r="H54" s="127"/>
      <c r="I54" s="128"/>
      <c r="J54" s="126"/>
      <c r="K54" s="126"/>
      <c r="L54" s="126"/>
      <c r="M54" s="126"/>
      <c r="N54" s="126"/>
      <c r="O54" s="126"/>
      <c r="P54" s="126"/>
      <c r="Q54" s="126"/>
      <c r="R54" s="126"/>
      <c r="S54" s="126"/>
      <c r="T54" s="126"/>
      <c r="U54" s="126"/>
      <c r="V54" s="126"/>
      <c r="W54" s="126"/>
      <c r="X54" s="126"/>
      <c r="Y54" s="126"/>
      <c r="Z54" s="126"/>
    </row>
    <row r="55" spans="1:26" ht="15.75" customHeight="1">
      <c r="A55" s="126"/>
      <c r="B55" s="126"/>
      <c r="C55" s="126"/>
      <c r="D55" s="126"/>
      <c r="E55" s="126"/>
      <c r="F55" s="126"/>
      <c r="G55" s="126"/>
      <c r="H55" s="127"/>
      <c r="I55" s="128"/>
      <c r="J55" s="126"/>
      <c r="K55" s="126"/>
      <c r="L55" s="126"/>
      <c r="M55" s="126"/>
      <c r="N55" s="126"/>
      <c r="O55" s="126"/>
      <c r="P55" s="126"/>
      <c r="Q55" s="126"/>
      <c r="R55" s="126"/>
      <c r="S55" s="126"/>
      <c r="T55" s="126"/>
      <c r="U55" s="126"/>
      <c r="V55" s="126"/>
      <c r="W55" s="126"/>
      <c r="X55" s="126"/>
      <c r="Y55" s="126"/>
      <c r="Z55" s="126"/>
    </row>
    <row r="56" spans="1:26" ht="15.75" customHeight="1">
      <c r="A56" s="126"/>
      <c r="B56" s="126"/>
      <c r="C56" s="126"/>
      <c r="D56" s="126"/>
      <c r="E56" s="126"/>
      <c r="F56" s="126"/>
      <c r="G56" s="126"/>
      <c r="H56" s="127"/>
      <c r="I56" s="128"/>
      <c r="J56" s="126"/>
      <c r="K56" s="126"/>
      <c r="L56" s="126"/>
      <c r="M56" s="126"/>
      <c r="N56" s="126"/>
      <c r="O56" s="126"/>
      <c r="P56" s="126"/>
      <c r="Q56" s="126"/>
      <c r="R56" s="126"/>
      <c r="S56" s="126"/>
      <c r="T56" s="126"/>
      <c r="U56" s="126"/>
      <c r="V56" s="126"/>
      <c r="W56" s="126"/>
      <c r="X56" s="126"/>
      <c r="Y56" s="126"/>
      <c r="Z56" s="126"/>
    </row>
    <row r="57" spans="1:26" ht="15.75" customHeight="1">
      <c r="A57" s="126"/>
      <c r="B57" s="126"/>
      <c r="C57" s="126"/>
      <c r="D57" s="126"/>
      <c r="E57" s="126"/>
      <c r="F57" s="126"/>
      <c r="G57" s="126"/>
      <c r="H57" s="127"/>
      <c r="I57" s="128"/>
      <c r="J57" s="126"/>
      <c r="K57" s="126"/>
      <c r="L57" s="126"/>
      <c r="M57" s="126"/>
      <c r="N57" s="126"/>
      <c r="O57" s="126"/>
      <c r="P57" s="126"/>
      <c r="Q57" s="126"/>
      <c r="R57" s="126"/>
      <c r="S57" s="126"/>
      <c r="T57" s="126"/>
      <c r="U57" s="126"/>
      <c r="V57" s="126"/>
      <c r="W57" s="126"/>
      <c r="X57" s="126"/>
      <c r="Y57" s="126"/>
      <c r="Z57" s="126"/>
    </row>
    <row r="58" spans="1:26" ht="15.75" customHeight="1">
      <c r="A58" s="126"/>
      <c r="B58" s="126"/>
      <c r="C58" s="126"/>
      <c r="D58" s="126"/>
      <c r="E58" s="126"/>
      <c r="F58" s="126"/>
      <c r="G58" s="126"/>
      <c r="H58" s="127"/>
      <c r="I58" s="128"/>
      <c r="J58" s="126"/>
      <c r="K58" s="126"/>
      <c r="L58" s="126"/>
      <c r="M58" s="126"/>
      <c r="N58" s="126"/>
      <c r="O58" s="126"/>
      <c r="P58" s="126"/>
      <c r="Q58" s="126"/>
      <c r="R58" s="126"/>
      <c r="S58" s="126"/>
      <c r="T58" s="126"/>
      <c r="U58" s="126"/>
      <c r="V58" s="126"/>
      <c r="W58" s="126"/>
      <c r="X58" s="126"/>
      <c r="Y58" s="126"/>
      <c r="Z58" s="126"/>
    </row>
    <row r="59" spans="1:26" ht="15.75" customHeight="1">
      <c r="A59" s="126"/>
      <c r="B59" s="126"/>
      <c r="C59" s="126"/>
      <c r="D59" s="126"/>
      <c r="E59" s="126"/>
      <c r="F59" s="126"/>
      <c r="G59" s="126"/>
      <c r="H59" s="127"/>
      <c r="I59" s="128"/>
      <c r="J59" s="126"/>
      <c r="K59" s="126"/>
      <c r="L59" s="126"/>
      <c r="M59" s="126"/>
      <c r="N59" s="126"/>
      <c r="O59" s="126"/>
      <c r="P59" s="126"/>
      <c r="Q59" s="126"/>
      <c r="R59" s="126"/>
      <c r="S59" s="126"/>
      <c r="T59" s="126"/>
      <c r="U59" s="126"/>
      <c r="V59" s="126"/>
      <c r="W59" s="126"/>
      <c r="X59" s="126"/>
      <c r="Y59" s="126"/>
      <c r="Z59" s="126"/>
    </row>
    <row r="60" spans="1:26" ht="15.75" customHeight="1">
      <c r="A60" s="126"/>
      <c r="B60" s="126"/>
      <c r="C60" s="126"/>
      <c r="D60" s="126"/>
      <c r="E60" s="126"/>
      <c r="F60" s="126"/>
      <c r="G60" s="126"/>
      <c r="H60" s="127"/>
      <c r="I60" s="128"/>
      <c r="J60" s="126"/>
      <c r="K60" s="126"/>
      <c r="L60" s="126"/>
      <c r="M60" s="126"/>
      <c r="N60" s="126"/>
      <c r="O60" s="126"/>
      <c r="P60" s="126"/>
      <c r="Q60" s="126"/>
      <c r="R60" s="126"/>
      <c r="S60" s="126"/>
      <c r="T60" s="126"/>
      <c r="U60" s="126"/>
      <c r="V60" s="126"/>
      <c r="W60" s="126"/>
      <c r="X60" s="126"/>
      <c r="Y60" s="126"/>
      <c r="Z60" s="126"/>
    </row>
    <row r="61" spans="1:26" ht="15.75" customHeight="1">
      <c r="A61" s="126"/>
      <c r="B61" s="126"/>
      <c r="C61" s="126"/>
      <c r="D61" s="126"/>
      <c r="E61" s="126"/>
      <c r="F61" s="126"/>
      <c r="G61" s="126"/>
      <c r="H61" s="127"/>
      <c r="I61" s="128"/>
      <c r="J61" s="126"/>
      <c r="K61" s="126"/>
      <c r="L61" s="126"/>
      <c r="M61" s="126"/>
      <c r="N61" s="126"/>
      <c r="O61" s="126"/>
      <c r="P61" s="126"/>
      <c r="Q61" s="126"/>
      <c r="R61" s="126"/>
      <c r="S61" s="126"/>
      <c r="T61" s="126"/>
      <c r="U61" s="126"/>
      <c r="V61" s="126"/>
      <c r="W61" s="126"/>
      <c r="X61" s="126"/>
      <c r="Y61" s="126"/>
      <c r="Z61" s="126"/>
    </row>
    <row r="62" spans="1:26" ht="15.75" customHeight="1">
      <c r="A62" s="126"/>
      <c r="B62" s="126"/>
      <c r="C62" s="126"/>
      <c r="D62" s="126"/>
      <c r="E62" s="126"/>
      <c r="F62" s="126"/>
      <c r="G62" s="126"/>
      <c r="H62" s="127"/>
      <c r="I62" s="128"/>
      <c r="J62" s="126"/>
      <c r="K62" s="126"/>
      <c r="L62" s="126"/>
      <c r="M62" s="126"/>
      <c r="N62" s="126"/>
      <c r="O62" s="126"/>
      <c r="P62" s="126"/>
      <c r="Q62" s="126"/>
      <c r="R62" s="126"/>
      <c r="S62" s="126"/>
      <c r="T62" s="126"/>
      <c r="U62" s="126"/>
      <c r="V62" s="126"/>
      <c r="W62" s="126"/>
      <c r="X62" s="126"/>
      <c r="Y62" s="126"/>
      <c r="Z62" s="126"/>
    </row>
    <row r="63" spans="1:26" ht="15.75" customHeight="1">
      <c r="A63" s="126"/>
      <c r="B63" s="126"/>
      <c r="C63" s="126"/>
      <c r="D63" s="126"/>
      <c r="E63" s="126"/>
      <c r="F63" s="126"/>
      <c r="G63" s="126"/>
      <c r="H63" s="127"/>
      <c r="I63" s="128"/>
      <c r="J63" s="126"/>
      <c r="K63" s="126"/>
      <c r="L63" s="126"/>
      <c r="M63" s="126"/>
      <c r="N63" s="126"/>
      <c r="O63" s="126"/>
      <c r="P63" s="126"/>
      <c r="Q63" s="126"/>
      <c r="R63" s="126"/>
      <c r="S63" s="126"/>
      <c r="T63" s="126"/>
      <c r="U63" s="126"/>
      <c r="V63" s="126"/>
      <c r="W63" s="126"/>
      <c r="X63" s="126"/>
      <c r="Y63" s="126"/>
      <c r="Z63" s="126"/>
    </row>
    <row r="64" spans="1:26" ht="15.75" customHeight="1">
      <c r="A64" s="126"/>
      <c r="B64" s="126"/>
      <c r="C64" s="126"/>
      <c r="D64" s="126"/>
      <c r="E64" s="126"/>
      <c r="F64" s="126"/>
      <c r="G64" s="126"/>
      <c r="H64" s="127"/>
      <c r="I64" s="128"/>
      <c r="J64" s="126"/>
      <c r="K64" s="126"/>
      <c r="L64" s="126"/>
      <c r="M64" s="126"/>
      <c r="N64" s="126"/>
      <c r="O64" s="126"/>
      <c r="P64" s="126"/>
      <c r="Q64" s="126"/>
      <c r="R64" s="126"/>
      <c r="S64" s="126"/>
      <c r="T64" s="126"/>
      <c r="U64" s="126"/>
      <c r="V64" s="126"/>
      <c r="W64" s="126"/>
      <c r="X64" s="126"/>
      <c r="Y64" s="126"/>
      <c r="Z64" s="126"/>
    </row>
    <row r="65" spans="1:26" ht="15.75" customHeight="1">
      <c r="A65" s="126"/>
      <c r="B65" s="126"/>
      <c r="C65" s="126"/>
      <c r="D65" s="126"/>
      <c r="E65" s="126"/>
      <c r="F65" s="126"/>
      <c r="G65" s="126"/>
      <c r="H65" s="127"/>
      <c r="I65" s="128"/>
      <c r="J65" s="126"/>
      <c r="K65" s="126"/>
      <c r="L65" s="126"/>
      <c r="M65" s="126"/>
      <c r="N65" s="126"/>
      <c r="O65" s="126"/>
      <c r="P65" s="126"/>
      <c r="Q65" s="126"/>
      <c r="R65" s="126"/>
      <c r="S65" s="126"/>
      <c r="T65" s="126"/>
      <c r="U65" s="126"/>
      <c r="V65" s="126"/>
      <c r="W65" s="126"/>
      <c r="X65" s="126"/>
      <c r="Y65" s="126"/>
      <c r="Z65" s="126"/>
    </row>
    <row r="66" spans="1:26" ht="15.75" customHeight="1">
      <c r="A66" s="126"/>
      <c r="B66" s="126"/>
      <c r="C66" s="126"/>
      <c r="D66" s="126"/>
      <c r="E66" s="126"/>
      <c r="F66" s="126"/>
      <c r="G66" s="126"/>
      <c r="H66" s="127"/>
      <c r="I66" s="128"/>
      <c r="J66" s="126"/>
      <c r="K66" s="126"/>
      <c r="L66" s="126"/>
      <c r="M66" s="126"/>
      <c r="N66" s="126"/>
      <c r="O66" s="126"/>
      <c r="P66" s="126"/>
      <c r="Q66" s="126"/>
      <c r="R66" s="126"/>
      <c r="S66" s="126"/>
      <c r="T66" s="126"/>
      <c r="U66" s="126"/>
      <c r="V66" s="126"/>
      <c r="W66" s="126"/>
      <c r="X66" s="126"/>
      <c r="Y66" s="126"/>
      <c r="Z66" s="126"/>
    </row>
    <row r="67" spans="1:26" ht="15.75" customHeight="1">
      <c r="A67" s="126"/>
      <c r="B67" s="126"/>
      <c r="C67" s="126"/>
      <c r="D67" s="126"/>
      <c r="E67" s="126"/>
      <c r="F67" s="126"/>
      <c r="G67" s="126"/>
      <c r="H67" s="127"/>
      <c r="I67" s="128"/>
      <c r="J67" s="126"/>
      <c r="K67" s="126"/>
      <c r="L67" s="126"/>
      <c r="M67" s="126"/>
      <c r="N67" s="126"/>
      <c r="O67" s="126"/>
      <c r="P67" s="126"/>
      <c r="Q67" s="126"/>
      <c r="R67" s="126"/>
      <c r="S67" s="126"/>
      <c r="T67" s="126"/>
      <c r="U67" s="126"/>
      <c r="V67" s="126"/>
      <c r="W67" s="126"/>
      <c r="X67" s="126"/>
      <c r="Y67" s="126"/>
      <c r="Z67" s="126"/>
    </row>
    <row r="68" spans="1:26" ht="15.75" customHeight="1">
      <c r="A68" s="126"/>
      <c r="B68" s="126"/>
      <c r="C68" s="126"/>
      <c r="D68" s="126"/>
      <c r="E68" s="126"/>
      <c r="F68" s="126"/>
      <c r="G68" s="126"/>
      <c r="H68" s="127"/>
      <c r="I68" s="128"/>
      <c r="J68" s="126"/>
      <c r="K68" s="126"/>
      <c r="L68" s="126"/>
      <c r="M68" s="126"/>
      <c r="N68" s="126"/>
      <c r="O68" s="126"/>
      <c r="P68" s="126"/>
      <c r="Q68" s="126"/>
      <c r="R68" s="126"/>
      <c r="S68" s="126"/>
      <c r="T68" s="126"/>
      <c r="U68" s="126"/>
      <c r="V68" s="126"/>
      <c r="W68" s="126"/>
      <c r="X68" s="126"/>
      <c r="Y68" s="126"/>
      <c r="Z68" s="126"/>
    </row>
    <row r="69" spans="1:26" ht="15.75" customHeight="1">
      <c r="A69" s="126"/>
      <c r="B69" s="126"/>
      <c r="C69" s="126"/>
      <c r="D69" s="126"/>
      <c r="E69" s="126"/>
      <c r="F69" s="126"/>
      <c r="G69" s="126"/>
      <c r="H69" s="127"/>
      <c r="I69" s="128"/>
      <c r="J69" s="126"/>
      <c r="K69" s="126"/>
      <c r="L69" s="126"/>
      <c r="M69" s="126"/>
      <c r="N69" s="126"/>
      <c r="O69" s="126"/>
      <c r="P69" s="126"/>
      <c r="Q69" s="126"/>
      <c r="R69" s="126"/>
      <c r="S69" s="126"/>
      <c r="T69" s="126"/>
      <c r="U69" s="126"/>
      <c r="V69" s="126"/>
      <c r="W69" s="126"/>
      <c r="X69" s="126"/>
      <c r="Y69" s="126"/>
      <c r="Z69" s="126"/>
    </row>
    <row r="70" spans="1:26" ht="15.75" customHeight="1">
      <c r="A70" s="126"/>
      <c r="B70" s="126"/>
      <c r="C70" s="126"/>
      <c r="D70" s="126"/>
      <c r="E70" s="126"/>
      <c r="F70" s="126"/>
      <c r="G70" s="126"/>
      <c r="H70" s="127"/>
      <c r="I70" s="128"/>
      <c r="J70" s="126"/>
      <c r="K70" s="126"/>
      <c r="L70" s="126"/>
      <c r="M70" s="126"/>
      <c r="N70" s="126"/>
      <c r="O70" s="126"/>
      <c r="P70" s="126"/>
      <c r="Q70" s="126"/>
      <c r="R70" s="126"/>
      <c r="S70" s="126"/>
      <c r="T70" s="126"/>
      <c r="U70" s="126"/>
      <c r="V70" s="126"/>
      <c r="W70" s="126"/>
      <c r="X70" s="126"/>
      <c r="Y70" s="126"/>
      <c r="Z70" s="126"/>
    </row>
    <row r="71" spans="1:26" ht="15.75" customHeight="1">
      <c r="A71" s="126"/>
      <c r="B71" s="126"/>
      <c r="C71" s="126"/>
      <c r="D71" s="126"/>
      <c r="E71" s="126"/>
      <c r="F71" s="126"/>
      <c r="G71" s="126"/>
      <c r="H71" s="127"/>
      <c r="I71" s="128"/>
      <c r="J71" s="126"/>
      <c r="K71" s="126"/>
      <c r="L71" s="126"/>
      <c r="M71" s="126"/>
      <c r="N71" s="126"/>
      <c r="O71" s="126"/>
      <c r="P71" s="126"/>
      <c r="Q71" s="126"/>
      <c r="R71" s="126"/>
      <c r="S71" s="126"/>
      <c r="T71" s="126"/>
      <c r="U71" s="126"/>
      <c r="V71" s="126"/>
      <c r="W71" s="126"/>
      <c r="X71" s="126"/>
      <c r="Y71" s="126"/>
      <c r="Z71" s="126"/>
    </row>
    <row r="72" spans="1:26" ht="15.75" customHeight="1">
      <c r="A72" s="126"/>
      <c r="B72" s="126"/>
      <c r="C72" s="126"/>
      <c r="D72" s="126"/>
      <c r="E72" s="126"/>
      <c r="F72" s="126"/>
      <c r="G72" s="126"/>
      <c r="H72" s="127"/>
      <c r="I72" s="128"/>
      <c r="J72" s="126"/>
      <c r="K72" s="126"/>
      <c r="L72" s="126"/>
      <c r="M72" s="126"/>
      <c r="N72" s="126"/>
      <c r="O72" s="126"/>
      <c r="P72" s="126"/>
      <c r="Q72" s="126"/>
      <c r="R72" s="126"/>
      <c r="S72" s="126"/>
      <c r="T72" s="126"/>
      <c r="U72" s="126"/>
      <c r="V72" s="126"/>
      <c r="W72" s="126"/>
      <c r="X72" s="126"/>
      <c r="Y72" s="126"/>
      <c r="Z72" s="126"/>
    </row>
    <row r="73" spans="1:26" ht="15.75" customHeight="1">
      <c r="A73" s="126"/>
      <c r="B73" s="126"/>
      <c r="C73" s="126"/>
      <c r="D73" s="126"/>
      <c r="E73" s="126"/>
      <c r="F73" s="126"/>
      <c r="G73" s="126"/>
      <c r="H73" s="127"/>
      <c r="I73" s="128"/>
      <c r="J73" s="126"/>
      <c r="K73" s="126"/>
      <c r="L73" s="126"/>
      <c r="M73" s="126"/>
      <c r="N73" s="126"/>
      <c r="O73" s="126"/>
      <c r="P73" s="126"/>
      <c r="Q73" s="126"/>
      <c r="R73" s="126"/>
      <c r="S73" s="126"/>
      <c r="T73" s="126"/>
      <c r="U73" s="126"/>
      <c r="V73" s="126"/>
      <c r="W73" s="126"/>
      <c r="X73" s="126"/>
      <c r="Y73" s="126"/>
      <c r="Z73" s="126"/>
    </row>
    <row r="74" spans="1:26" ht="15.75" customHeight="1">
      <c r="A74" s="126"/>
      <c r="B74" s="126"/>
      <c r="C74" s="126"/>
      <c r="D74" s="126"/>
      <c r="E74" s="126"/>
      <c r="F74" s="126"/>
      <c r="G74" s="126"/>
      <c r="H74" s="127"/>
      <c r="I74" s="128"/>
      <c r="J74" s="126"/>
      <c r="K74" s="126"/>
      <c r="L74" s="126"/>
      <c r="M74" s="126"/>
      <c r="N74" s="126"/>
      <c r="O74" s="126"/>
      <c r="P74" s="126"/>
      <c r="Q74" s="126"/>
      <c r="R74" s="126"/>
      <c r="S74" s="126"/>
      <c r="T74" s="126"/>
      <c r="U74" s="126"/>
      <c r="V74" s="126"/>
      <c r="W74" s="126"/>
      <c r="X74" s="126"/>
      <c r="Y74" s="126"/>
      <c r="Z74" s="126"/>
    </row>
    <row r="75" spans="1:26" ht="15.75" customHeight="1">
      <c r="A75" s="126"/>
      <c r="B75" s="126"/>
      <c r="C75" s="126"/>
      <c r="D75" s="126"/>
      <c r="E75" s="126"/>
      <c r="F75" s="126"/>
      <c r="G75" s="126"/>
      <c r="H75" s="127"/>
      <c r="I75" s="128"/>
      <c r="J75" s="126"/>
      <c r="K75" s="126"/>
      <c r="L75" s="126"/>
      <c r="M75" s="126"/>
      <c r="N75" s="126"/>
      <c r="O75" s="126"/>
      <c r="P75" s="126"/>
      <c r="Q75" s="126"/>
      <c r="R75" s="126"/>
      <c r="S75" s="126"/>
      <c r="T75" s="126"/>
      <c r="U75" s="126"/>
      <c r="V75" s="126"/>
      <c r="W75" s="126"/>
      <c r="X75" s="126"/>
      <c r="Y75" s="126"/>
      <c r="Z75" s="126"/>
    </row>
    <row r="76" spans="1:26" ht="15.75" customHeight="1">
      <c r="A76" s="126"/>
      <c r="B76" s="126"/>
      <c r="C76" s="126"/>
      <c r="D76" s="126"/>
      <c r="E76" s="126"/>
      <c r="F76" s="126"/>
      <c r="G76" s="126"/>
      <c r="H76" s="127"/>
      <c r="I76" s="128"/>
      <c r="J76" s="126"/>
      <c r="K76" s="126"/>
      <c r="L76" s="126"/>
      <c r="M76" s="126"/>
      <c r="N76" s="126"/>
      <c r="O76" s="126"/>
      <c r="P76" s="126"/>
      <c r="Q76" s="126"/>
      <c r="R76" s="126"/>
      <c r="S76" s="126"/>
      <c r="T76" s="126"/>
      <c r="U76" s="126"/>
      <c r="V76" s="126"/>
      <c r="W76" s="126"/>
      <c r="X76" s="126"/>
      <c r="Y76" s="126"/>
      <c r="Z76" s="126"/>
    </row>
    <row r="77" spans="1:26" ht="15.75" customHeight="1">
      <c r="A77" s="126"/>
      <c r="B77" s="126"/>
      <c r="C77" s="126"/>
      <c r="D77" s="126"/>
      <c r="E77" s="126"/>
      <c r="F77" s="126"/>
      <c r="G77" s="126"/>
      <c r="H77" s="127"/>
      <c r="I77" s="128"/>
      <c r="J77" s="126"/>
      <c r="K77" s="126"/>
      <c r="L77" s="126"/>
      <c r="M77" s="126"/>
      <c r="N77" s="126"/>
      <c r="O77" s="126"/>
      <c r="P77" s="126"/>
      <c r="Q77" s="126"/>
      <c r="R77" s="126"/>
      <c r="S77" s="126"/>
      <c r="T77" s="126"/>
      <c r="U77" s="126"/>
      <c r="V77" s="126"/>
      <c r="W77" s="126"/>
      <c r="X77" s="126"/>
      <c r="Y77" s="126"/>
      <c r="Z77" s="126"/>
    </row>
    <row r="78" spans="1:26" ht="15.75" customHeight="1">
      <c r="A78" s="126"/>
      <c r="B78" s="126"/>
      <c r="C78" s="126"/>
      <c r="D78" s="126"/>
      <c r="E78" s="126"/>
      <c r="F78" s="126"/>
      <c r="G78" s="126"/>
      <c r="H78" s="127"/>
      <c r="I78" s="128"/>
      <c r="J78" s="126"/>
      <c r="K78" s="126"/>
      <c r="L78" s="126"/>
      <c r="M78" s="126"/>
      <c r="N78" s="126"/>
      <c r="O78" s="126"/>
      <c r="P78" s="126"/>
      <c r="Q78" s="126"/>
      <c r="R78" s="126"/>
      <c r="S78" s="126"/>
      <c r="T78" s="126"/>
      <c r="U78" s="126"/>
      <c r="V78" s="126"/>
      <c r="W78" s="126"/>
      <c r="X78" s="126"/>
      <c r="Y78" s="126"/>
      <c r="Z78" s="126"/>
    </row>
    <row r="79" spans="1:26" ht="15.75" customHeight="1">
      <c r="A79" s="126"/>
      <c r="B79" s="126"/>
      <c r="C79" s="126"/>
      <c r="D79" s="126"/>
      <c r="E79" s="126"/>
      <c r="F79" s="126"/>
      <c r="G79" s="126"/>
      <c r="H79" s="127"/>
      <c r="I79" s="128"/>
      <c r="J79" s="126"/>
      <c r="K79" s="126"/>
      <c r="L79" s="126"/>
      <c r="M79" s="126"/>
      <c r="N79" s="126"/>
      <c r="O79" s="126"/>
      <c r="P79" s="126"/>
      <c r="Q79" s="126"/>
      <c r="R79" s="126"/>
      <c r="S79" s="126"/>
      <c r="T79" s="126"/>
      <c r="U79" s="126"/>
      <c r="V79" s="126"/>
      <c r="W79" s="126"/>
      <c r="X79" s="126"/>
      <c r="Y79" s="126"/>
      <c r="Z79" s="126"/>
    </row>
    <row r="80" spans="1:26" ht="15.75" customHeight="1">
      <c r="A80" s="126"/>
      <c r="B80" s="126"/>
      <c r="C80" s="126"/>
      <c r="D80" s="126"/>
      <c r="E80" s="126"/>
      <c r="F80" s="126"/>
      <c r="G80" s="126"/>
      <c r="H80" s="127"/>
      <c r="I80" s="128"/>
      <c r="J80" s="126"/>
      <c r="K80" s="126"/>
      <c r="L80" s="126"/>
      <c r="M80" s="126"/>
      <c r="N80" s="126"/>
      <c r="O80" s="126"/>
      <c r="P80" s="126"/>
      <c r="Q80" s="126"/>
      <c r="R80" s="126"/>
      <c r="S80" s="126"/>
      <c r="T80" s="126"/>
      <c r="U80" s="126"/>
      <c r="V80" s="126"/>
      <c r="W80" s="126"/>
      <c r="X80" s="126"/>
      <c r="Y80" s="126"/>
      <c r="Z80" s="126"/>
    </row>
    <row r="81" spans="1:26" ht="15.75" customHeight="1">
      <c r="A81" s="126"/>
      <c r="B81" s="126"/>
      <c r="C81" s="126"/>
      <c r="D81" s="126"/>
      <c r="E81" s="126"/>
      <c r="F81" s="126"/>
      <c r="G81" s="126"/>
      <c r="H81" s="127"/>
      <c r="I81" s="128"/>
      <c r="J81" s="126"/>
      <c r="K81" s="126"/>
      <c r="L81" s="126"/>
      <c r="M81" s="126"/>
      <c r="N81" s="126"/>
      <c r="O81" s="126"/>
      <c r="P81" s="126"/>
      <c r="Q81" s="126"/>
      <c r="R81" s="126"/>
      <c r="S81" s="126"/>
      <c r="T81" s="126"/>
      <c r="U81" s="126"/>
      <c r="V81" s="126"/>
      <c r="W81" s="126"/>
      <c r="X81" s="126"/>
      <c r="Y81" s="126"/>
      <c r="Z81" s="126"/>
    </row>
    <row r="82" spans="1:26" ht="15.75" customHeight="1">
      <c r="A82" s="126"/>
      <c r="B82" s="126"/>
      <c r="C82" s="126"/>
      <c r="D82" s="126"/>
      <c r="E82" s="126"/>
      <c r="F82" s="126"/>
      <c r="G82" s="126"/>
      <c r="H82" s="127"/>
      <c r="I82" s="128"/>
      <c r="J82" s="126"/>
      <c r="K82" s="126"/>
      <c r="L82" s="126"/>
      <c r="M82" s="126"/>
      <c r="N82" s="126"/>
      <c r="O82" s="126"/>
      <c r="P82" s="126"/>
      <c r="Q82" s="126"/>
      <c r="R82" s="126"/>
      <c r="S82" s="126"/>
      <c r="T82" s="126"/>
      <c r="U82" s="126"/>
      <c r="V82" s="126"/>
      <c r="W82" s="126"/>
      <c r="X82" s="126"/>
      <c r="Y82" s="126"/>
      <c r="Z82" s="126"/>
    </row>
    <row r="83" spans="1:26" ht="15.75" customHeight="1">
      <c r="A83" s="126"/>
      <c r="B83" s="126"/>
      <c r="C83" s="126"/>
      <c r="D83" s="126"/>
      <c r="E83" s="126"/>
      <c r="F83" s="126"/>
      <c r="G83" s="126"/>
      <c r="H83" s="127"/>
      <c r="I83" s="128"/>
      <c r="J83" s="126"/>
      <c r="K83" s="126"/>
      <c r="L83" s="126"/>
      <c r="M83" s="126"/>
      <c r="N83" s="126"/>
      <c r="O83" s="126"/>
      <c r="P83" s="126"/>
      <c r="Q83" s="126"/>
      <c r="R83" s="126"/>
      <c r="S83" s="126"/>
      <c r="T83" s="126"/>
      <c r="U83" s="126"/>
      <c r="V83" s="126"/>
      <c r="W83" s="126"/>
      <c r="X83" s="126"/>
      <c r="Y83" s="126"/>
      <c r="Z83" s="126"/>
    </row>
    <row r="84" spans="1:26" ht="15.75" customHeight="1">
      <c r="A84" s="126"/>
      <c r="B84" s="126"/>
      <c r="C84" s="126"/>
      <c r="D84" s="126"/>
      <c r="E84" s="126"/>
      <c r="F84" s="126"/>
      <c r="G84" s="126"/>
      <c r="H84" s="127"/>
      <c r="I84" s="128"/>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26"/>
      <c r="D85" s="126"/>
      <c r="E85" s="126"/>
      <c r="F85" s="126"/>
      <c r="G85" s="126"/>
      <c r="H85" s="127"/>
      <c r="I85" s="128"/>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26"/>
      <c r="D86" s="126"/>
      <c r="E86" s="126"/>
      <c r="F86" s="126"/>
      <c r="G86" s="126"/>
      <c r="H86" s="127"/>
      <c r="I86" s="128"/>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26"/>
      <c r="D87" s="126"/>
      <c r="E87" s="126"/>
      <c r="F87" s="126"/>
      <c r="G87" s="126"/>
      <c r="H87" s="127"/>
      <c r="I87" s="128"/>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26"/>
      <c r="D88" s="126"/>
      <c r="E88" s="126"/>
      <c r="F88" s="126"/>
      <c r="G88" s="126"/>
      <c r="H88" s="127"/>
      <c r="I88" s="128"/>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26"/>
      <c r="D89" s="126"/>
      <c r="E89" s="126"/>
      <c r="F89" s="126"/>
      <c r="G89" s="126"/>
      <c r="H89" s="127"/>
      <c r="I89" s="128"/>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26"/>
      <c r="D90" s="126"/>
      <c r="E90" s="126"/>
      <c r="F90" s="126"/>
      <c r="G90" s="126"/>
      <c r="H90" s="127"/>
      <c r="I90" s="128"/>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26"/>
      <c r="D91" s="126"/>
      <c r="E91" s="126"/>
      <c r="F91" s="126"/>
      <c r="G91" s="126"/>
      <c r="H91" s="127"/>
      <c r="I91" s="128"/>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26"/>
      <c r="D92" s="126"/>
      <c r="E92" s="126"/>
      <c r="F92" s="126"/>
      <c r="G92" s="126"/>
      <c r="H92" s="127"/>
      <c r="I92" s="128"/>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26"/>
      <c r="D93" s="126"/>
      <c r="E93" s="126"/>
      <c r="F93" s="126"/>
      <c r="G93" s="126"/>
      <c r="H93" s="127"/>
      <c r="I93" s="128"/>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26"/>
      <c r="D94" s="126"/>
      <c r="E94" s="126"/>
      <c r="F94" s="126"/>
      <c r="G94" s="126"/>
      <c r="H94" s="127"/>
      <c r="I94" s="128"/>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26"/>
      <c r="D95" s="126"/>
      <c r="E95" s="126"/>
      <c r="F95" s="126"/>
      <c r="G95" s="126"/>
      <c r="H95" s="127"/>
      <c r="I95" s="128"/>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26"/>
      <c r="D96" s="126"/>
      <c r="E96" s="126"/>
      <c r="F96" s="126"/>
      <c r="G96" s="126"/>
      <c r="H96" s="127"/>
      <c r="I96" s="128"/>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26"/>
      <c r="D97" s="126"/>
      <c r="E97" s="126"/>
      <c r="F97" s="126"/>
      <c r="G97" s="126"/>
      <c r="H97" s="127"/>
      <c r="I97" s="128"/>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26"/>
      <c r="D98" s="126"/>
      <c r="E98" s="126"/>
      <c r="F98" s="126"/>
      <c r="G98" s="126"/>
      <c r="H98" s="127"/>
      <c r="I98" s="128"/>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26"/>
      <c r="D99" s="126"/>
      <c r="E99" s="126"/>
      <c r="F99" s="126"/>
      <c r="G99" s="126"/>
      <c r="H99" s="127"/>
      <c r="I99" s="128"/>
      <c r="J99" s="126"/>
      <c r="K99" s="126"/>
      <c r="L99" s="126"/>
      <c r="M99" s="126"/>
      <c r="N99" s="126"/>
      <c r="O99" s="126"/>
      <c r="P99" s="126"/>
      <c r="Q99" s="126"/>
      <c r="R99" s="126"/>
      <c r="S99" s="126"/>
      <c r="T99" s="126"/>
      <c r="U99" s="126"/>
      <c r="V99" s="126"/>
      <c r="W99" s="126"/>
      <c r="X99" s="126"/>
      <c r="Y99" s="126"/>
      <c r="Z99" s="126"/>
    </row>
    <row r="100" spans="1:26" ht="15.75" customHeight="1">
      <c r="A100" s="126"/>
      <c r="B100" s="126"/>
      <c r="C100" s="126"/>
      <c r="D100" s="126"/>
      <c r="E100" s="126"/>
      <c r="F100" s="126"/>
      <c r="G100" s="126"/>
      <c r="H100" s="127"/>
      <c r="I100" s="128"/>
      <c r="J100" s="126"/>
      <c r="K100" s="126"/>
      <c r="L100" s="126"/>
      <c r="M100" s="126"/>
      <c r="N100" s="126"/>
      <c r="O100" s="126"/>
      <c r="P100" s="126"/>
      <c r="Q100" s="126"/>
      <c r="R100" s="126"/>
      <c r="S100" s="126"/>
      <c r="T100" s="126"/>
      <c r="U100" s="126"/>
      <c r="V100" s="126"/>
      <c r="W100" s="126"/>
      <c r="X100" s="126"/>
      <c r="Y100" s="126"/>
      <c r="Z100" s="126"/>
    </row>
    <row r="101" spans="1:26" ht="15.75" customHeight="1">
      <c r="A101" s="126"/>
      <c r="B101" s="126"/>
      <c r="C101" s="126"/>
      <c r="D101" s="126"/>
      <c r="E101" s="126"/>
      <c r="F101" s="126"/>
      <c r="G101" s="126"/>
      <c r="H101" s="127"/>
      <c r="I101" s="128"/>
      <c r="J101" s="126"/>
      <c r="K101" s="126"/>
      <c r="L101" s="126"/>
      <c r="M101" s="126"/>
      <c r="N101" s="126"/>
      <c r="O101" s="126"/>
      <c r="P101" s="126"/>
      <c r="Q101" s="126"/>
      <c r="R101" s="126"/>
      <c r="S101" s="126"/>
      <c r="T101" s="126"/>
      <c r="U101" s="126"/>
      <c r="V101" s="126"/>
      <c r="W101" s="126"/>
      <c r="X101" s="126"/>
      <c r="Y101" s="126"/>
      <c r="Z101" s="126"/>
    </row>
    <row r="102" spans="1:26" ht="15.75" customHeight="1">
      <c r="A102" s="126"/>
      <c r="B102" s="126"/>
      <c r="C102" s="126"/>
      <c r="D102" s="126"/>
      <c r="E102" s="126"/>
      <c r="F102" s="126"/>
      <c r="G102" s="126"/>
      <c r="H102" s="127"/>
      <c r="I102" s="128"/>
      <c r="J102" s="126"/>
      <c r="K102" s="126"/>
      <c r="L102" s="126"/>
      <c r="M102" s="126"/>
      <c r="N102" s="126"/>
      <c r="O102" s="126"/>
      <c r="P102" s="126"/>
      <c r="Q102" s="126"/>
      <c r="R102" s="126"/>
      <c r="S102" s="126"/>
      <c r="T102" s="126"/>
      <c r="U102" s="126"/>
      <c r="V102" s="126"/>
      <c r="W102" s="126"/>
      <c r="X102" s="126"/>
      <c r="Y102" s="126"/>
      <c r="Z102" s="126"/>
    </row>
    <row r="103" spans="1:26" ht="15.75" customHeight="1">
      <c r="A103" s="126"/>
      <c r="B103" s="126"/>
      <c r="C103" s="126"/>
      <c r="D103" s="126"/>
      <c r="E103" s="126"/>
      <c r="F103" s="126"/>
      <c r="G103" s="126"/>
      <c r="H103" s="127"/>
      <c r="I103" s="128"/>
      <c r="J103" s="126"/>
      <c r="K103" s="126"/>
      <c r="L103" s="126"/>
      <c r="M103" s="126"/>
      <c r="N103" s="126"/>
      <c r="O103" s="126"/>
      <c r="P103" s="126"/>
      <c r="Q103" s="126"/>
      <c r="R103" s="126"/>
      <c r="S103" s="126"/>
      <c r="T103" s="126"/>
      <c r="U103" s="126"/>
      <c r="V103" s="126"/>
      <c r="W103" s="126"/>
      <c r="X103" s="126"/>
      <c r="Y103" s="126"/>
      <c r="Z103" s="126"/>
    </row>
    <row r="104" spans="1:26" ht="15.75" customHeight="1">
      <c r="A104" s="126"/>
      <c r="B104" s="126"/>
      <c r="C104" s="126"/>
      <c r="D104" s="126"/>
      <c r="E104" s="126"/>
      <c r="F104" s="126"/>
      <c r="G104" s="126"/>
      <c r="H104" s="127"/>
      <c r="I104" s="128"/>
      <c r="J104" s="126"/>
      <c r="K104" s="126"/>
      <c r="L104" s="126"/>
      <c r="M104" s="126"/>
      <c r="N104" s="126"/>
      <c r="O104" s="126"/>
      <c r="P104" s="126"/>
      <c r="Q104" s="126"/>
      <c r="R104" s="126"/>
      <c r="S104" s="126"/>
      <c r="T104" s="126"/>
      <c r="U104" s="126"/>
      <c r="V104" s="126"/>
      <c r="W104" s="126"/>
      <c r="X104" s="126"/>
      <c r="Y104" s="126"/>
      <c r="Z104" s="126"/>
    </row>
    <row r="105" spans="1:26" ht="15.75" customHeight="1">
      <c r="A105" s="126"/>
      <c r="B105" s="126"/>
      <c r="C105" s="126"/>
      <c r="D105" s="126"/>
      <c r="E105" s="126"/>
      <c r="F105" s="126"/>
      <c r="G105" s="126"/>
      <c r="H105" s="127"/>
      <c r="I105" s="128"/>
      <c r="J105" s="126"/>
      <c r="K105" s="126"/>
      <c r="L105" s="126"/>
      <c r="M105" s="126"/>
      <c r="N105" s="126"/>
      <c r="O105" s="126"/>
      <c r="P105" s="126"/>
      <c r="Q105" s="126"/>
      <c r="R105" s="126"/>
      <c r="S105" s="126"/>
      <c r="T105" s="126"/>
      <c r="U105" s="126"/>
      <c r="V105" s="126"/>
      <c r="W105" s="126"/>
      <c r="X105" s="126"/>
      <c r="Y105" s="126"/>
      <c r="Z105" s="126"/>
    </row>
    <row r="106" spans="1:26" ht="15.75" customHeight="1">
      <c r="A106" s="126"/>
      <c r="B106" s="126"/>
      <c r="C106" s="126"/>
      <c r="D106" s="126"/>
      <c r="E106" s="126"/>
      <c r="F106" s="126"/>
      <c r="G106" s="126"/>
      <c r="H106" s="127"/>
      <c r="I106" s="128"/>
      <c r="J106" s="126"/>
      <c r="K106" s="126"/>
      <c r="L106" s="126"/>
      <c r="M106" s="126"/>
      <c r="N106" s="126"/>
      <c r="O106" s="126"/>
      <c r="P106" s="126"/>
      <c r="Q106" s="126"/>
      <c r="R106" s="126"/>
      <c r="S106" s="126"/>
      <c r="T106" s="126"/>
      <c r="U106" s="126"/>
      <c r="V106" s="126"/>
      <c r="W106" s="126"/>
      <c r="X106" s="126"/>
      <c r="Y106" s="126"/>
      <c r="Z106" s="126"/>
    </row>
    <row r="107" spans="1:26" ht="15.75" customHeight="1">
      <c r="A107" s="126"/>
      <c r="B107" s="126"/>
      <c r="C107" s="126"/>
      <c r="D107" s="126"/>
      <c r="E107" s="126"/>
      <c r="F107" s="126"/>
      <c r="G107" s="126"/>
      <c r="H107" s="127"/>
      <c r="I107" s="128"/>
      <c r="J107" s="126"/>
      <c r="K107" s="126"/>
      <c r="L107" s="126"/>
      <c r="M107" s="126"/>
      <c r="N107" s="126"/>
      <c r="O107" s="126"/>
      <c r="P107" s="126"/>
      <c r="Q107" s="126"/>
      <c r="R107" s="126"/>
      <c r="S107" s="126"/>
      <c r="T107" s="126"/>
      <c r="U107" s="126"/>
      <c r="V107" s="126"/>
      <c r="W107" s="126"/>
      <c r="X107" s="126"/>
      <c r="Y107" s="126"/>
      <c r="Z107" s="126"/>
    </row>
    <row r="108" spans="1:26" ht="15.75" customHeight="1">
      <c r="A108" s="126"/>
      <c r="B108" s="126"/>
      <c r="C108" s="126"/>
      <c r="D108" s="126"/>
      <c r="E108" s="126"/>
      <c r="F108" s="126"/>
      <c r="G108" s="126"/>
      <c r="H108" s="127"/>
      <c r="I108" s="128"/>
      <c r="J108" s="126"/>
      <c r="K108" s="126"/>
      <c r="L108" s="126"/>
      <c r="M108" s="126"/>
      <c r="N108" s="126"/>
      <c r="O108" s="126"/>
      <c r="P108" s="126"/>
      <c r="Q108" s="126"/>
      <c r="R108" s="126"/>
      <c r="S108" s="126"/>
      <c r="T108" s="126"/>
      <c r="U108" s="126"/>
      <c r="V108" s="126"/>
      <c r="W108" s="126"/>
      <c r="X108" s="126"/>
      <c r="Y108" s="126"/>
      <c r="Z108" s="126"/>
    </row>
    <row r="109" spans="1:26" ht="15.75" customHeight="1">
      <c r="A109" s="126"/>
      <c r="B109" s="126"/>
      <c r="C109" s="126"/>
      <c r="D109" s="126"/>
      <c r="E109" s="126"/>
      <c r="F109" s="126"/>
      <c r="G109" s="126"/>
      <c r="H109" s="127"/>
      <c r="I109" s="128"/>
      <c r="J109" s="126"/>
      <c r="K109" s="126"/>
      <c r="L109" s="126"/>
      <c r="M109" s="126"/>
      <c r="N109" s="126"/>
      <c r="O109" s="126"/>
      <c r="P109" s="126"/>
      <c r="Q109" s="126"/>
      <c r="R109" s="126"/>
      <c r="S109" s="126"/>
      <c r="T109" s="126"/>
      <c r="U109" s="126"/>
      <c r="V109" s="126"/>
      <c r="W109" s="126"/>
      <c r="X109" s="126"/>
      <c r="Y109" s="126"/>
      <c r="Z109" s="126"/>
    </row>
    <row r="110" spans="1:26" ht="15.75" customHeight="1">
      <c r="A110" s="126"/>
      <c r="B110" s="126"/>
      <c r="C110" s="126"/>
      <c r="D110" s="126"/>
      <c r="E110" s="126"/>
      <c r="F110" s="126"/>
      <c r="G110" s="126"/>
      <c r="H110" s="127"/>
      <c r="I110" s="128"/>
      <c r="J110" s="126"/>
      <c r="K110" s="126"/>
      <c r="L110" s="126"/>
      <c r="M110" s="126"/>
      <c r="N110" s="126"/>
      <c r="O110" s="126"/>
      <c r="P110" s="126"/>
      <c r="Q110" s="126"/>
      <c r="R110" s="126"/>
      <c r="S110" s="126"/>
      <c r="T110" s="126"/>
      <c r="U110" s="126"/>
      <c r="V110" s="126"/>
      <c r="W110" s="126"/>
      <c r="X110" s="126"/>
      <c r="Y110" s="126"/>
      <c r="Z110" s="126"/>
    </row>
    <row r="111" spans="1:26" ht="15.75" customHeight="1">
      <c r="A111" s="126"/>
      <c r="B111" s="126"/>
      <c r="C111" s="126"/>
      <c r="D111" s="126"/>
      <c r="E111" s="126"/>
      <c r="F111" s="126"/>
      <c r="G111" s="126"/>
      <c r="H111" s="127"/>
      <c r="I111" s="128"/>
      <c r="J111" s="126"/>
      <c r="K111" s="126"/>
      <c r="L111" s="126"/>
      <c r="M111" s="126"/>
      <c r="N111" s="126"/>
      <c r="O111" s="126"/>
      <c r="P111" s="126"/>
      <c r="Q111" s="126"/>
      <c r="R111" s="126"/>
      <c r="S111" s="126"/>
      <c r="T111" s="126"/>
      <c r="U111" s="126"/>
      <c r="V111" s="126"/>
      <c r="W111" s="126"/>
      <c r="X111" s="126"/>
      <c r="Y111" s="126"/>
      <c r="Z111" s="126"/>
    </row>
    <row r="112" spans="1:26" ht="15.75" customHeight="1">
      <c r="A112" s="126"/>
      <c r="B112" s="126"/>
      <c r="C112" s="126"/>
      <c r="D112" s="126"/>
      <c r="E112" s="126"/>
      <c r="F112" s="126"/>
      <c r="G112" s="126"/>
      <c r="H112" s="127"/>
      <c r="I112" s="128"/>
      <c r="J112" s="126"/>
      <c r="K112" s="126"/>
      <c r="L112" s="126"/>
      <c r="M112" s="126"/>
      <c r="N112" s="126"/>
      <c r="O112" s="126"/>
      <c r="P112" s="126"/>
      <c r="Q112" s="126"/>
      <c r="R112" s="126"/>
      <c r="S112" s="126"/>
      <c r="T112" s="126"/>
      <c r="U112" s="126"/>
      <c r="V112" s="126"/>
      <c r="W112" s="126"/>
      <c r="X112" s="126"/>
      <c r="Y112" s="126"/>
      <c r="Z112" s="126"/>
    </row>
    <row r="113" spans="1:26" ht="15.75" customHeight="1">
      <c r="A113" s="126"/>
      <c r="B113" s="126"/>
      <c r="C113" s="126"/>
      <c r="D113" s="126"/>
      <c r="E113" s="126"/>
      <c r="F113" s="126"/>
      <c r="G113" s="126"/>
      <c r="H113" s="127"/>
      <c r="I113" s="128"/>
      <c r="J113" s="126"/>
      <c r="K113" s="126"/>
      <c r="L113" s="126"/>
      <c r="M113" s="126"/>
      <c r="N113" s="126"/>
      <c r="O113" s="126"/>
      <c r="P113" s="126"/>
      <c r="Q113" s="126"/>
      <c r="R113" s="126"/>
      <c r="S113" s="126"/>
      <c r="T113" s="126"/>
      <c r="U113" s="126"/>
      <c r="V113" s="126"/>
      <c r="W113" s="126"/>
      <c r="X113" s="126"/>
      <c r="Y113" s="126"/>
      <c r="Z113" s="126"/>
    </row>
    <row r="114" spans="1:26" ht="15.75" customHeight="1">
      <c r="A114" s="126"/>
      <c r="B114" s="126"/>
      <c r="C114" s="126"/>
      <c r="D114" s="126"/>
      <c r="E114" s="126"/>
      <c r="F114" s="126"/>
      <c r="G114" s="126"/>
      <c r="H114" s="127"/>
      <c r="I114" s="128"/>
      <c r="J114" s="126"/>
      <c r="K114" s="126"/>
      <c r="L114" s="126"/>
      <c r="M114" s="126"/>
      <c r="N114" s="126"/>
      <c r="O114" s="126"/>
      <c r="P114" s="126"/>
      <c r="Q114" s="126"/>
      <c r="R114" s="126"/>
      <c r="S114" s="126"/>
      <c r="T114" s="126"/>
      <c r="U114" s="126"/>
      <c r="V114" s="126"/>
      <c r="W114" s="126"/>
      <c r="X114" s="126"/>
      <c r="Y114" s="126"/>
      <c r="Z114" s="126"/>
    </row>
    <row r="115" spans="1:26" ht="15.75" customHeight="1">
      <c r="A115" s="126"/>
      <c r="B115" s="126"/>
      <c r="C115" s="126"/>
      <c r="D115" s="126"/>
      <c r="E115" s="126"/>
      <c r="F115" s="126"/>
      <c r="G115" s="126"/>
      <c r="H115" s="127"/>
      <c r="I115" s="128"/>
      <c r="J115" s="126"/>
      <c r="K115" s="126"/>
      <c r="L115" s="126"/>
      <c r="M115" s="126"/>
      <c r="N115" s="126"/>
      <c r="O115" s="126"/>
      <c r="P115" s="126"/>
      <c r="Q115" s="126"/>
      <c r="R115" s="126"/>
      <c r="S115" s="126"/>
      <c r="T115" s="126"/>
      <c r="U115" s="126"/>
      <c r="V115" s="126"/>
      <c r="W115" s="126"/>
      <c r="X115" s="126"/>
      <c r="Y115" s="126"/>
      <c r="Z115" s="126"/>
    </row>
    <row r="116" spans="1:26" ht="15.75" customHeight="1">
      <c r="A116" s="126"/>
      <c r="B116" s="126"/>
      <c r="C116" s="126"/>
      <c r="D116" s="126"/>
      <c r="E116" s="126"/>
      <c r="F116" s="126"/>
      <c r="G116" s="126"/>
      <c r="H116" s="127"/>
      <c r="I116" s="128"/>
      <c r="J116" s="126"/>
      <c r="K116" s="126"/>
      <c r="L116" s="126"/>
      <c r="M116" s="126"/>
      <c r="N116" s="126"/>
      <c r="O116" s="126"/>
      <c r="P116" s="126"/>
      <c r="Q116" s="126"/>
      <c r="R116" s="126"/>
      <c r="S116" s="126"/>
      <c r="T116" s="126"/>
      <c r="U116" s="126"/>
      <c r="V116" s="126"/>
      <c r="W116" s="126"/>
      <c r="X116" s="126"/>
      <c r="Y116" s="126"/>
      <c r="Z116" s="126"/>
    </row>
    <row r="117" spans="1:26" ht="15.75" customHeight="1">
      <c r="A117" s="126"/>
      <c r="B117" s="126"/>
      <c r="C117" s="126"/>
      <c r="D117" s="126"/>
      <c r="E117" s="126"/>
      <c r="F117" s="126"/>
      <c r="G117" s="126"/>
      <c r="H117" s="127"/>
      <c r="I117" s="128"/>
      <c r="J117" s="126"/>
      <c r="K117" s="126"/>
      <c r="L117" s="126"/>
      <c r="M117" s="126"/>
      <c r="N117" s="126"/>
      <c r="O117" s="126"/>
      <c r="P117" s="126"/>
      <c r="Q117" s="126"/>
      <c r="R117" s="126"/>
      <c r="S117" s="126"/>
      <c r="T117" s="126"/>
      <c r="U117" s="126"/>
      <c r="V117" s="126"/>
      <c r="W117" s="126"/>
      <c r="X117" s="126"/>
      <c r="Y117" s="126"/>
      <c r="Z117" s="126"/>
    </row>
    <row r="118" spans="1:26" ht="15.75" customHeight="1">
      <c r="A118" s="126"/>
      <c r="B118" s="126"/>
      <c r="C118" s="126"/>
      <c r="D118" s="126"/>
      <c r="E118" s="126"/>
      <c r="F118" s="126"/>
      <c r="G118" s="126"/>
      <c r="H118" s="127"/>
      <c r="I118" s="128"/>
      <c r="J118" s="126"/>
      <c r="K118" s="126"/>
      <c r="L118" s="126"/>
      <c r="M118" s="126"/>
      <c r="N118" s="126"/>
      <c r="O118" s="126"/>
      <c r="P118" s="126"/>
      <c r="Q118" s="126"/>
      <c r="R118" s="126"/>
      <c r="S118" s="126"/>
      <c r="T118" s="126"/>
      <c r="U118" s="126"/>
      <c r="V118" s="126"/>
      <c r="W118" s="126"/>
      <c r="X118" s="126"/>
      <c r="Y118" s="126"/>
      <c r="Z118" s="126"/>
    </row>
    <row r="119" spans="1:26" ht="15.75" customHeight="1">
      <c r="A119" s="126"/>
      <c r="B119" s="126"/>
      <c r="C119" s="126"/>
      <c r="D119" s="126"/>
      <c r="E119" s="126"/>
      <c r="F119" s="126"/>
      <c r="G119" s="126"/>
      <c r="H119" s="127"/>
      <c r="I119" s="128"/>
      <c r="J119" s="126"/>
      <c r="K119" s="126"/>
      <c r="L119" s="126"/>
      <c r="M119" s="126"/>
      <c r="N119" s="126"/>
      <c r="O119" s="126"/>
      <c r="P119" s="126"/>
      <c r="Q119" s="126"/>
      <c r="R119" s="126"/>
      <c r="S119" s="126"/>
      <c r="T119" s="126"/>
      <c r="U119" s="126"/>
      <c r="V119" s="126"/>
      <c r="W119" s="126"/>
      <c r="X119" s="126"/>
      <c r="Y119" s="126"/>
      <c r="Z119" s="126"/>
    </row>
    <row r="120" spans="1:26" ht="15.75" customHeight="1">
      <c r="A120" s="126"/>
      <c r="B120" s="126"/>
      <c r="C120" s="126"/>
      <c r="D120" s="126"/>
      <c r="E120" s="126"/>
      <c r="F120" s="126"/>
      <c r="G120" s="126"/>
      <c r="H120" s="127"/>
      <c r="I120" s="128"/>
      <c r="J120" s="126"/>
      <c r="K120" s="126"/>
      <c r="L120" s="126"/>
      <c r="M120" s="126"/>
      <c r="N120" s="126"/>
      <c r="O120" s="126"/>
      <c r="P120" s="126"/>
      <c r="Q120" s="126"/>
      <c r="R120" s="126"/>
      <c r="S120" s="126"/>
      <c r="T120" s="126"/>
      <c r="U120" s="126"/>
      <c r="V120" s="126"/>
      <c r="W120" s="126"/>
      <c r="X120" s="126"/>
      <c r="Y120" s="126"/>
      <c r="Z120" s="126"/>
    </row>
    <row r="121" spans="1:26" ht="15.75" customHeight="1">
      <c r="A121" s="126"/>
      <c r="B121" s="126"/>
      <c r="C121" s="126"/>
      <c r="D121" s="126"/>
      <c r="E121" s="126"/>
      <c r="F121" s="126"/>
      <c r="G121" s="126"/>
      <c r="H121" s="127"/>
      <c r="I121" s="128"/>
      <c r="J121" s="126"/>
      <c r="K121" s="126"/>
      <c r="L121" s="126"/>
      <c r="M121" s="126"/>
      <c r="N121" s="126"/>
      <c r="O121" s="126"/>
      <c r="P121" s="126"/>
      <c r="Q121" s="126"/>
      <c r="R121" s="126"/>
      <c r="S121" s="126"/>
      <c r="T121" s="126"/>
      <c r="U121" s="126"/>
      <c r="V121" s="126"/>
      <c r="W121" s="126"/>
      <c r="X121" s="126"/>
      <c r="Y121" s="126"/>
      <c r="Z121" s="126"/>
    </row>
    <row r="122" spans="1:26" ht="15.75" customHeight="1">
      <c r="A122" s="126"/>
      <c r="B122" s="126"/>
      <c r="C122" s="126"/>
      <c r="D122" s="126"/>
      <c r="E122" s="126"/>
      <c r="F122" s="126"/>
      <c r="G122" s="126"/>
      <c r="H122" s="127"/>
      <c r="I122" s="128"/>
      <c r="J122" s="126"/>
      <c r="K122" s="126"/>
      <c r="L122" s="126"/>
      <c r="M122" s="126"/>
      <c r="N122" s="126"/>
      <c r="O122" s="126"/>
      <c r="P122" s="126"/>
      <c r="Q122" s="126"/>
      <c r="R122" s="126"/>
      <c r="S122" s="126"/>
      <c r="T122" s="126"/>
      <c r="U122" s="126"/>
      <c r="V122" s="126"/>
      <c r="W122" s="126"/>
      <c r="X122" s="126"/>
      <c r="Y122" s="126"/>
      <c r="Z122" s="126"/>
    </row>
    <row r="123" spans="1:26" ht="15.75" customHeight="1">
      <c r="A123" s="126"/>
      <c r="B123" s="126"/>
      <c r="C123" s="126"/>
      <c r="D123" s="126"/>
      <c r="E123" s="126"/>
      <c r="F123" s="126"/>
      <c r="G123" s="126"/>
      <c r="H123" s="127"/>
      <c r="I123" s="128"/>
      <c r="J123" s="126"/>
      <c r="K123" s="126"/>
      <c r="L123" s="126"/>
      <c r="M123" s="126"/>
      <c r="N123" s="126"/>
      <c r="O123" s="126"/>
      <c r="P123" s="126"/>
      <c r="Q123" s="126"/>
      <c r="R123" s="126"/>
      <c r="S123" s="126"/>
      <c r="T123" s="126"/>
      <c r="U123" s="126"/>
      <c r="V123" s="126"/>
      <c r="W123" s="126"/>
      <c r="X123" s="126"/>
      <c r="Y123" s="126"/>
      <c r="Z123" s="126"/>
    </row>
    <row r="124" spans="1:26" ht="15.75" customHeight="1">
      <c r="A124" s="126"/>
      <c r="B124" s="126"/>
      <c r="C124" s="126"/>
      <c r="D124" s="126"/>
      <c r="E124" s="126"/>
      <c r="F124" s="126"/>
      <c r="G124" s="126"/>
      <c r="H124" s="127"/>
      <c r="I124" s="128"/>
      <c r="J124" s="126"/>
      <c r="K124" s="126"/>
      <c r="L124" s="126"/>
      <c r="M124" s="126"/>
      <c r="N124" s="126"/>
      <c r="O124" s="126"/>
      <c r="P124" s="126"/>
      <c r="Q124" s="126"/>
      <c r="R124" s="126"/>
      <c r="S124" s="126"/>
      <c r="T124" s="126"/>
      <c r="U124" s="126"/>
      <c r="V124" s="126"/>
      <c r="W124" s="126"/>
      <c r="X124" s="126"/>
      <c r="Y124" s="126"/>
      <c r="Z124" s="126"/>
    </row>
    <row r="125" spans="1:26" ht="15.75" customHeight="1">
      <c r="A125" s="126"/>
      <c r="B125" s="126"/>
      <c r="C125" s="126"/>
      <c r="D125" s="126"/>
      <c r="E125" s="126"/>
      <c r="F125" s="126"/>
      <c r="G125" s="126"/>
      <c r="H125" s="127"/>
      <c r="I125" s="128"/>
      <c r="J125" s="126"/>
      <c r="K125" s="126"/>
      <c r="L125" s="126"/>
      <c r="M125" s="126"/>
      <c r="N125" s="126"/>
      <c r="O125" s="126"/>
      <c r="P125" s="126"/>
      <c r="Q125" s="126"/>
      <c r="R125" s="126"/>
      <c r="S125" s="126"/>
      <c r="T125" s="126"/>
      <c r="U125" s="126"/>
      <c r="V125" s="126"/>
      <c r="W125" s="126"/>
      <c r="X125" s="126"/>
      <c r="Y125" s="126"/>
      <c r="Z125" s="126"/>
    </row>
    <row r="126" spans="1:26" ht="15.75" customHeight="1">
      <c r="A126" s="126"/>
      <c r="B126" s="126"/>
      <c r="C126" s="126"/>
      <c r="D126" s="126"/>
      <c r="E126" s="126"/>
      <c r="F126" s="126"/>
      <c r="G126" s="126"/>
      <c r="H126" s="127"/>
      <c r="I126" s="128"/>
      <c r="J126" s="126"/>
      <c r="K126" s="126"/>
      <c r="L126" s="126"/>
      <c r="M126" s="126"/>
      <c r="N126" s="126"/>
      <c r="O126" s="126"/>
      <c r="P126" s="126"/>
      <c r="Q126" s="126"/>
      <c r="R126" s="126"/>
      <c r="S126" s="126"/>
      <c r="T126" s="126"/>
      <c r="U126" s="126"/>
      <c r="V126" s="126"/>
      <c r="W126" s="126"/>
      <c r="X126" s="126"/>
      <c r="Y126" s="126"/>
      <c r="Z126" s="126"/>
    </row>
    <row r="127" spans="1:26" ht="15.75" customHeight="1">
      <c r="A127" s="126"/>
      <c r="B127" s="126"/>
      <c r="C127" s="126"/>
      <c r="D127" s="126"/>
      <c r="E127" s="126"/>
      <c r="F127" s="126"/>
      <c r="G127" s="126"/>
      <c r="H127" s="127"/>
      <c r="I127" s="128"/>
      <c r="J127" s="126"/>
      <c r="K127" s="126"/>
      <c r="L127" s="126"/>
      <c r="M127" s="126"/>
      <c r="N127" s="126"/>
      <c r="O127" s="126"/>
      <c r="P127" s="126"/>
      <c r="Q127" s="126"/>
      <c r="R127" s="126"/>
      <c r="S127" s="126"/>
      <c r="T127" s="126"/>
      <c r="U127" s="126"/>
      <c r="V127" s="126"/>
      <c r="W127" s="126"/>
      <c r="X127" s="126"/>
      <c r="Y127" s="126"/>
      <c r="Z127" s="126"/>
    </row>
    <row r="128" spans="1:26" ht="15.75" customHeight="1">
      <c r="A128" s="126"/>
      <c r="B128" s="126"/>
      <c r="C128" s="126"/>
      <c r="D128" s="126"/>
      <c r="E128" s="126"/>
      <c r="F128" s="126"/>
      <c r="G128" s="126"/>
      <c r="H128" s="127"/>
      <c r="I128" s="128"/>
      <c r="J128" s="126"/>
      <c r="K128" s="126"/>
      <c r="L128" s="126"/>
      <c r="M128" s="126"/>
      <c r="N128" s="126"/>
      <c r="O128" s="126"/>
      <c r="P128" s="126"/>
      <c r="Q128" s="126"/>
      <c r="R128" s="126"/>
      <c r="S128" s="126"/>
      <c r="T128" s="126"/>
      <c r="U128" s="126"/>
      <c r="V128" s="126"/>
      <c r="W128" s="126"/>
      <c r="X128" s="126"/>
      <c r="Y128" s="126"/>
      <c r="Z128" s="126"/>
    </row>
    <row r="129" spans="1:26" ht="15.75" customHeight="1">
      <c r="A129" s="126"/>
      <c r="B129" s="126"/>
      <c r="C129" s="126"/>
      <c r="D129" s="126"/>
      <c r="E129" s="126"/>
      <c r="F129" s="126"/>
      <c r="G129" s="126"/>
      <c r="H129" s="127"/>
      <c r="I129" s="128"/>
      <c r="J129" s="126"/>
      <c r="K129" s="126"/>
      <c r="L129" s="126"/>
      <c r="M129" s="126"/>
      <c r="N129" s="126"/>
      <c r="O129" s="126"/>
      <c r="P129" s="126"/>
      <c r="Q129" s="126"/>
      <c r="R129" s="126"/>
      <c r="S129" s="126"/>
      <c r="T129" s="126"/>
      <c r="U129" s="126"/>
      <c r="V129" s="126"/>
      <c r="W129" s="126"/>
      <c r="X129" s="126"/>
      <c r="Y129" s="126"/>
      <c r="Z129" s="126"/>
    </row>
    <row r="130" spans="1:26" ht="15.75" customHeight="1">
      <c r="A130" s="126"/>
      <c r="B130" s="126"/>
      <c r="C130" s="126"/>
      <c r="D130" s="126"/>
      <c r="E130" s="126"/>
      <c r="F130" s="126"/>
      <c r="G130" s="126"/>
      <c r="H130" s="127"/>
      <c r="I130" s="128"/>
      <c r="J130" s="126"/>
      <c r="K130" s="126"/>
      <c r="L130" s="126"/>
      <c r="M130" s="126"/>
      <c r="N130" s="126"/>
      <c r="O130" s="126"/>
      <c r="P130" s="126"/>
      <c r="Q130" s="126"/>
      <c r="R130" s="126"/>
      <c r="S130" s="126"/>
      <c r="T130" s="126"/>
      <c r="U130" s="126"/>
      <c r="V130" s="126"/>
      <c r="W130" s="126"/>
      <c r="X130" s="126"/>
      <c r="Y130" s="126"/>
      <c r="Z130" s="126"/>
    </row>
    <row r="131" spans="1:26" ht="15.75" customHeight="1">
      <c r="A131" s="126"/>
      <c r="B131" s="126"/>
      <c r="C131" s="126"/>
      <c r="D131" s="126"/>
      <c r="E131" s="126"/>
      <c r="F131" s="126"/>
      <c r="G131" s="126"/>
      <c r="H131" s="127"/>
      <c r="I131" s="128"/>
      <c r="J131" s="126"/>
      <c r="K131" s="126"/>
      <c r="L131" s="126"/>
      <c r="M131" s="126"/>
      <c r="N131" s="126"/>
      <c r="O131" s="126"/>
      <c r="P131" s="126"/>
      <c r="Q131" s="126"/>
      <c r="R131" s="126"/>
      <c r="S131" s="126"/>
      <c r="T131" s="126"/>
      <c r="U131" s="126"/>
      <c r="V131" s="126"/>
      <c r="W131" s="126"/>
      <c r="X131" s="126"/>
      <c r="Y131" s="126"/>
      <c r="Z131" s="126"/>
    </row>
    <row r="132" spans="1:26" ht="15.75" customHeight="1">
      <c r="A132" s="126"/>
      <c r="B132" s="126"/>
      <c r="C132" s="126"/>
      <c r="D132" s="126"/>
      <c r="E132" s="126"/>
      <c r="F132" s="126"/>
      <c r="G132" s="126"/>
      <c r="H132" s="127"/>
      <c r="I132" s="128"/>
      <c r="J132" s="126"/>
      <c r="K132" s="126"/>
      <c r="L132" s="126"/>
      <c r="M132" s="126"/>
      <c r="N132" s="126"/>
      <c r="O132" s="126"/>
      <c r="P132" s="126"/>
      <c r="Q132" s="126"/>
      <c r="R132" s="126"/>
      <c r="S132" s="126"/>
      <c r="T132" s="126"/>
      <c r="U132" s="126"/>
      <c r="V132" s="126"/>
      <c r="W132" s="126"/>
      <c r="X132" s="126"/>
      <c r="Y132" s="126"/>
      <c r="Z132" s="126"/>
    </row>
    <row r="133" spans="1:26" ht="15.75" customHeight="1">
      <c r="A133" s="126"/>
      <c r="B133" s="126"/>
      <c r="C133" s="126"/>
      <c r="D133" s="126"/>
      <c r="E133" s="126"/>
      <c r="F133" s="126"/>
      <c r="G133" s="126"/>
      <c r="H133" s="127"/>
      <c r="I133" s="128"/>
      <c r="J133" s="126"/>
      <c r="K133" s="126"/>
      <c r="L133" s="126"/>
      <c r="M133" s="126"/>
      <c r="N133" s="126"/>
      <c r="O133" s="126"/>
      <c r="P133" s="126"/>
      <c r="Q133" s="126"/>
      <c r="R133" s="126"/>
      <c r="S133" s="126"/>
      <c r="T133" s="126"/>
      <c r="U133" s="126"/>
      <c r="V133" s="126"/>
      <c r="W133" s="126"/>
      <c r="X133" s="126"/>
      <c r="Y133" s="126"/>
      <c r="Z133" s="126"/>
    </row>
    <row r="134" spans="1:26" ht="15.75" customHeight="1">
      <c r="A134" s="126"/>
      <c r="B134" s="126"/>
      <c r="C134" s="126"/>
      <c r="D134" s="126"/>
      <c r="E134" s="126"/>
      <c r="F134" s="126"/>
      <c r="G134" s="126"/>
      <c r="H134" s="127"/>
      <c r="I134" s="128"/>
      <c r="J134" s="126"/>
      <c r="K134" s="126"/>
      <c r="L134" s="126"/>
      <c r="M134" s="126"/>
      <c r="N134" s="126"/>
      <c r="O134" s="126"/>
      <c r="P134" s="126"/>
      <c r="Q134" s="126"/>
      <c r="R134" s="126"/>
      <c r="S134" s="126"/>
      <c r="T134" s="126"/>
      <c r="U134" s="126"/>
      <c r="V134" s="126"/>
      <c r="W134" s="126"/>
      <c r="X134" s="126"/>
      <c r="Y134" s="126"/>
      <c r="Z134" s="126"/>
    </row>
    <row r="135" spans="1:26" ht="15.75" customHeight="1">
      <c r="A135" s="126"/>
      <c r="B135" s="126"/>
      <c r="C135" s="126"/>
      <c r="D135" s="126"/>
      <c r="E135" s="126"/>
      <c r="F135" s="126"/>
      <c r="G135" s="126"/>
      <c r="H135" s="127"/>
      <c r="I135" s="128"/>
      <c r="J135" s="126"/>
      <c r="K135" s="126"/>
      <c r="L135" s="126"/>
      <c r="M135" s="126"/>
      <c r="N135" s="126"/>
      <c r="O135" s="126"/>
      <c r="P135" s="126"/>
      <c r="Q135" s="126"/>
      <c r="R135" s="126"/>
      <c r="S135" s="126"/>
      <c r="T135" s="126"/>
      <c r="U135" s="126"/>
      <c r="V135" s="126"/>
      <c r="W135" s="126"/>
      <c r="X135" s="126"/>
      <c r="Y135" s="126"/>
      <c r="Z135" s="126"/>
    </row>
    <row r="136" spans="1:26" ht="15.75" customHeight="1">
      <c r="A136" s="126"/>
      <c r="B136" s="126"/>
      <c r="C136" s="126"/>
      <c r="D136" s="126"/>
      <c r="E136" s="126"/>
      <c r="F136" s="126"/>
      <c r="G136" s="126"/>
      <c r="H136" s="127"/>
      <c r="I136" s="128"/>
      <c r="J136" s="126"/>
      <c r="K136" s="126"/>
      <c r="L136" s="126"/>
      <c r="M136" s="126"/>
      <c r="N136" s="126"/>
      <c r="O136" s="126"/>
      <c r="P136" s="126"/>
      <c r="Q136" s="126"/>
      <c r="R136" s="126"/>
      <c r="S136" s="126"/>
      <c r="T136" s="126"/>
      <c r="U136" s="126"/>
      <c r="V136" s="126"/>
      <c r="W136" s="126"/>
      <c r="X136" s="126"/>
      <c r="Y136" s="126"/>
      <c r="Z136" s="126"/>
    </row>
    <row r="137" spans="1:26" ht="15.75" customHeight="1">
      <c r="A137" s="126"/>
      <c r="B137" s="126"/>
      <c r="C137" s="126"/>
      <c r="D137" s="126"/>
      <c r="E137" s="126"/>
      <c r="F137" s="126"/>
      <c r="G137" s="126"/>
      <c r="H137" s="127"/>
      <c r="I137" s="128"/>
      <c r="J137" s="126"/>
      <c r="K137" s="126"/>
      <c r="L137" s="126"/>
      <c r="M137" s="126"/>
      <c r="N137" s="126"/>
      <c r="O137" s="126"/>
      <c r="P137" s="126"/>
      <c r="Q137" s="126"/>
      <c r="R137" s="126"/>
      <c r="S137" s="126"/>
      <c r="T137" s="126"/>
      <c r="U137" s="126"/>
      <c r="V137" s="126"/>
      <c r="W137" s="126"/>
      <c r="X137" s="126"/>
      <c r="Y137" s="126"/>
      <c r="Z137" s="126"/>
    </row>
    <row r="138" spans="1:26" ht="15.75" customHeight="1">
      <c r="A138" s="126"/>
      <c r="B138" s="126"/>
      <c r="C138" s="126"/>
      <c r="D138" s="126"/>
      <c r="E138" s="126"/>
      <c r="F138" s="126"/>
      <c r="G138" s="126"/>
      <c r="H138" s="127"/>
      <c r="I138" s="128"/>
      <c r="J138" s="126"/>
      <c r="K138" s="126"/>
      <c r="L138" s="126"/>
      <c r="M138" s="126"/>
      <c r="N138" s="126"/>
      <c r="O138" s="126"/>
      <c r="P138" s="126"/>
      <c r="Q138" s="126"/>
      <c r="R138" s="126"/>
      <c r="S138" s="126"/>
      <c r="T138" s="126"/>
      <c r="U138" s="126"/>
      <c r="V138" s="126"/>
      <c r="W138" s="126"/>
      <c r="X138" s="126"/>
      <c r="Y138" s="126"/>
      <c r="Z138" s="126"/>
    </row>
    <row r="139" spans="1:26" ht="15.75" customHeight="1">
      <c r="A139" s="126"/>
      <c r="B139" s="126"/>
      <c r="C139" s="126"/>
      <c r="D139" s="126"/>
      <c r="E139" s="126"/>
      <c r="F139" s="126"/>
      <c r="G139" s="126"/>
      <c r="H139" s="127"/>
      <c r="I139" s="128"/>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26"/>
      <c r="D140" s="126"/>
      <c r="E140" s="126"/>
      <c r="F140" s="126"/>
      <c r="G140" s="126"/>
      <c r="H140" s="127"/>
      <c r="I140" s="128"/>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26"/>
      <c r="D141" s="126"/>
      <c r="E141" s="126"/>
      <c r="F141" s="126"/>
      <c r="G141" s="126"/>
      <c r="H141" s="127"/>
      <c r="I141" s="128"/>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26"/>
      <c r="D142" s="126"/>
      <c r="E142" s="126"/>
      <c r="F142" s="126"/>
      <c r="G142" s="126"/>
      <c r="H142" s="127"/>
      <c r="I142" s="128"/>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26"/>
      <c r="D143" s="126"/>
      <c r="E143" s="126"/>
      <c r="F143" s="126"/>
      <c r="G143" s="126"/>
      <c r="H143" s="127"/>
      <c r="I143" s="128"/>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26"/>
      <c r="D144" s="126"/>
      <c r="E144" s="126"/>
      <c r="F144" s="126"/>
      <c r="G144" s="126"/>
      <c r="H144" s="127"/>
      <c r="I144" s="128"/>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26"/>
      <c r="D145" s="126"/>
      <c r="E145" s="126"/>
      <c r="F145" s="126"/>
      <c r="G145" s="126"/>
      <c r="H145" s="127"/>
      <c r="I145" s="128"/>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26"/>
      <c r="D146" s="126"/>
      <c r="E146" s="126"/>
      <c r="F146" s="126"/>
      <c r="G146" s="126"/>
      <c r="H146" s="127"/>
      <c r="I146" s="128"/>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26"/>
      <c r="D147" s="126"/>
      <c r="E147" s="126"/>
      <c r="F147" s="126"/>
      <c r="G147" s="126"/>
      <c r="H147" s="127"/>
      <c r="I147" s="128"/>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26"/>
      <c r="D148" s="126"/>
      <c r="E148" s="126"/>
      <c r="F148" s="126"/>
      <c r="G148" s="126"/>
      <c r="H148" s="127"/>
      <c r="I148" s="128"/>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26"/>
      <c r="D149" s="126"/>
      <c r="E149" s="126"/>
      <c r="F149" s="126"/>
      <c r="G149" s="126"/>
      <c r="H149" s="127"/>
      <c r="I149" s="128"/>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26"/>
      <c r="D150" s="126"/>
      <c r="E150" s="126"/>
      <c r="F150" s="126"/>
      <c r="G150" s="126"/>
      <c r="H150" s="127"/>
      <c r="I150" s="128"/>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26"/>
      <c r="D151" s="126"/>
      <c r="E151" s="126"/>
      <c r="F151" s="126"/>
      <c r="G151" s="126"/>
      <c r="H151" s="127"/>
      <c r="I151" s="128"/>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26"/>
      <c r="D152" s="126"/>
      <c r="E152" s="126"/>
      <c r="F152" s="126"/>
      <c r="G152" s="126"/>
      <c r="H152" s="127"/>
      <c r="I152" s="128"/>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26"/>
      <c r="D153" s="126"/>
      <c r="E153" s="126"/>
      <c r="F153" s="126"/>
      <c r="G153" s="126"/>
      <c r="H153" s="127"/>
      <c r="I153" s="128"/>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26"/>
      <c r="D154" s="126"/>
      <c r="E154" s="126"/>
      <c r="F154" s="126"/>
      <c r="G154" s="126"/>
      <c r="H154" s="127"/>
      <c r="I154" s="128"/>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26"/>
      <c r="D155" s="126"/>
      <c r="E155" s="126"/>
      <c r="F155" s="126"/>
      <c r="G155" s="126"/>
      <c r="H155" s="127"/>
      <c r="I155" s="128"/>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26"/>
      <c r="D156" s="126"/>
      <c r="E156" s="126"/>
      <c r="F156" s="126"/>
      <c r="G156" s="126"/>
      <c r="H156" s="127"/>
      <c r="I156" s="128"/>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26"/>
      <c r="D157" s="126"/>
      <c r="E157" s="126"/>
      <c r="F157" s="126"/>
      <c r="G157" s="126"/>
      <c r="H157" s="127"/>
      <c r="I157" s="128"/>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26"/>
      <c r="D158" s="126"/>
      <c r="E158" s="126"/>
      <c r="F158" s="126"/>
      <c r="G158" s="126"/>
      <c r="H158" s="127"/>
      <c r="I158" s="128"/>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26"/>
      <c r="D159" s="126"/>
      <c r="E159" s="126"/>
      <c r="F159" s="126"/>
      <c r="G159" s="126"/>
      <c r="H159" s="127"/>
      <c r="I159" s="128"/>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26"/>
      <c r="D160" s="126"/>
      <c r="E160" s="126"/>
      <c r="F160" s="126"/>
      <c r="G160" s="126"/>
      <c r="H160" s="127"/>
      <c r="I160" s="128"/>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26"/>
      <c r="D161" s="126"/>
      <c r="E161" s="126"/>
      <c r="F161" s="126"/>
      <c r="G161" s="126"/>
      <c r="H161" s="127"/>
      <c r="I161" s="128"/>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26"/>
      <c r="D162" s="126"/>
      <c r="E162" s="126"/>
      <c r="F162" s="126"/>
      <c r="G162" s="126"/>
      <c r="H162" s="127"/>
      <c r="I162" s="128"/>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26"/>
      <c r="D163" s="126"/>
      <c r="E163" s="126"/>
      <c r="F163" s="126"/>
      <c r="G163" s="126"/>
      <c r="H163" s="127"/>
      <c r="I163" s="128"/>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26"/>
      <c r="D164" s="126"/>
      <c r="E164" s="126"/>
      <c r="F164" s="126"/>
      <c r="G164" s="126"/>
      <c r="H164" s="127"/>
      <c r="I164" s="128"/>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26"/>
      <c r="D165" s="126"/>
      <c r="E165" s="126"/>
      <c r="F165" s="126"/>
      <c r="G165" s="126"/>
      <c r="H165" s="127"/>
      <c r="I165" s="128"/>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26"/>
      <c r="D166" s="126"/>
      <c r="E166" s="126"/>
      <c r="F166" s="126"/>
      <c r="G166" s="126"/>
      <c r="H166" s="127"/>
      <c r="I166" s="128"/>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26"/>
      <c r="D167" s="126"/>
      <c r="E167" s="126"/>
      <c r="F167" s="126"/>
      <c r="G167" s="126"/>
      <c r="H167" s="127"/>
      <c r="I167" s="128"/>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26"/>
      <c r="D168" s="126"/>
      <c r="E168" s="126"/>
      <c r="F168" s="126"/>
      <c r="G168" s="126"/>
      <c r="H168" s="127"/>
      <c r="I168" s="128"/>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26"/>
      <c r="D169" s="126"/>
      <c r="E169" s="126"/>
      <c r="F169" s="126"/>
      <c r="G169" s="126"/>
      <c r="H169" s="127"/>
      <c r="I169" s="128"/>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26"/>
      <c r="D170" s="126"/>
      <c r="E170" s="126"/>
      <c r="F170" s="126"/>
      <c r="G170" s="126"/>
      <c r="H170" s="127"/>
      <c r="I170" s="128"/>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26"/>
      <c r="D171" s="126"/>
      <c r="E171" s="126"/>
      <c r="F171" s="126"/>
      <c r="G171" s="126"/>
      <c r="H171" s="127"/>
      <c r="I171" s="128"/>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26"/>
      <c r="D172" s="126"/>
      <c r="E172" s="126"/>
      <c r="F172" s="126"/>
      <c r="G172" s="126"/>
      <c r="H172" s="127"/>
      <c r="I172" s="128"/>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26"/>
      <c r="D173" s="126"/>
      <c r="E173" s="126"/>
      <c r="F173" s="126"/>
      <c r="G173" s="126"/>
      <c r="H173" s="127"/>
      <c r="I173" s="128"/>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26"/>
      <c r="D174" s="126"/>
      <c r="E174" s="126"/>
      <c r="F174" s="126"/>
      <c r="G174" s="126"/>
      <c r="H174" s="127"/>
      <c r="I174" s="128"/>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26"/>
      <c r="D175" s="126"/>
      <c r="E175" s="126"/>
      <c r="F175" s="126"/>
      <c r="G175" s="126"/>
      <c r="H175" s="127"/>
      <c r="I175" s="128"/>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26"/>
      <c r="D176" s="126"/>
      <c r="E176" s="126"/>
      <c r="F176" s="126"/>
      <c r="G176" s="126"/>
      <c r="H176" s="127"/>
      <c r="I176" s="128"/>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26"/>
      <c r="D177" s="126"/>
      <c r="E177" s="126"/>
      <c r="F177" s="126"/>
      <c r="G177" s="126"/>
      <c r="H177" s="127"/>
      <c r="I177" s="128"/>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26"/>
      <c r="D178" s="126"/>
      <c r="E178" s="126"/>
      <c r="F178" s="126"/>
      <c r="G178" s="126"/>
      <c r="H178" s="127"/>
      <c r="I178" s="128"/>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26"/>
      <c r="D179" s="126"/>
      <c r="E179" s="126"/>
      <c r="F179" s="126"/>
      <c r="G179" s="126"/>
      <c r="H179" s="127"/>
      <c r="I179" s="128"/>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26"/>
      <c r="D180" s="126"/>
      <c r="E180" s="126"/>
      <c r="F180" s="126"/>
      <c r="G180" s="126"/>
      <c r="H180" s="127"/>
      <c r="I180" s="128"/>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26"/>
      <c r="D181" s="126"/>
      <c r="E181" s="126"/>
      <c r="F181" s="126"/>
      <c r="G181" s="126"/>
      <c r="H181" s="127"/>
      <c r="I181" s="128"/>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26"/>
      <c r="D182" s="126"/>
      <c r="E182" s="126"/>
      <c r="F182" s="126"/>
      <c r="G182" s="126"/>
      <c r="H182" s="127"/>
      <c r="I182" s="128"/>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26"/>
      <c r="D183" s="126"/>
      <c r="E183" s="126"/>
      <c r="F183" s="126"/>
      <c r="G183" s="126"/>
      <c r="H183" s="127"/>
      <c r="I183" s="128"/>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26"/>
      <c r="D184" s="126"/>
      <c r="E184" s="126"/>
      <c r="F184" s="126"/>
      <c r="G184" s="126"/>
      <c r="H184" s="127"/>
      <c r="I184" s="128"/>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26"/>
      <c r="D185" s="126"/>
      <c r="E185" s="126"/>
      <c r="F185" s="126"/>
      <c r="G185" s="126"/>
      <c r="H185" s="127"/>
      <c r="I185" s="128"/>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26"/>
      <c r="D186" s="126"/>
      <c r="E186" s="126"/>
      <c r="F186" s="126"/>
      <c r="G186" s="126"/>
      <c r="H186" s="127"/>
      <c r="I186" s="128"/>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26"/>
      <c r="D187" s="126"/>
      <c r="E187" s="126"/>
      <c r="F187" s="126"/>
      <c r="G187" s="126"/>
      <c r="H187" s="127"/>
      <c r="I187" s="128"/>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26"/>
      <c r="D188" s="126"/>
      <c r="E188" s="126"/>
      <c r="F188" s="126"/>
      <c r="G188" s="126"/>
      <c r="H188" s="127"/>
      <c r="I188" s="128"/>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26"/>
      <c r="D189" s="126"/>
      <c r="E189" s="126"/>
      <c r="F189" s="126"/>
      <c r="G189" s="126"/>
      <c r="H189" s="127"/>
      <c r="I189" s="128"/>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26"/>
      <c r="D190" s="126"/>
      <c r="E190" s="126"/>
      <c r="F190" s="126"/>
      <c r="G190" s="126"/>
      <c r="H190" s="127"/>
      <c r="I190" s="128"/>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26"/>
      <c r="D191" s="126"/>
      <c r="E191" s="126"/>
      <c r="F191" s="126"/>
      <c r="G191" s="126"/>
      <c r="H191" s="127"/>
      <c r="I191" s="128"/>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26"/>
      <c r="D192" s="126"/>
      <c r="E192" s="126"/>
      <c r="F192" s="126"/>
      <c r="G192" s="126"/>
      <c r="H192" s="127"/>
      <c r="I192" s="128"/>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26"/>
      <c r="D193" s="126"/>
      <c r="E193" s="126"/>
      <c r="F193" s="126"/>
      <c r="G193" s="126"/>
      <c r="H193" s="127"/>
      <c r="I193" s="128"/>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26"/>
      <c r="D194" s="126"/>
      <c r="E194" s="126"/>
      <c r="F194" s="126"/>
      <c r="G194" s="126"/>
      <c r="H194" s="127"/>
      <c r="I194" s="128"/>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26"/>
      <c r="D195" s="126"/>
      <c r="E195" s="126"/>
      <c r="F195" s="126"/>
      <c r="G195" s="126"/>
      <c r="H195" s="127"/>
      <c r="I195" s="128"/>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26"/>
      <c r="D196" s="126"/>
      <c r="E196" s="126"/>
      <c r="F196" s="126"/>
      <c r="G196" s="126"/>
      <c r="H196" s="127"/>
      <c r="I196" s="128"/>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26"/>
      <c r="D197" s="126"/>
      <c r="E197" s="126"/>
      <c r="F197" s="126"/>
      <c r="G197" s="126"/>
      <c r="H197" s="127"/>
      <c r="I197" s="128"/>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26"/>
      <c r="D198" s="126"/>
      <c r="E198" s="126"/>
      <c r="F198" s="126"/>
      <c r="G198" s="126"/>
      <c r="H198" s="127"/>
      <c r="I198" s="128"/>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26"/>
      <c r="D199" s="126"/>
      <c r="E199" s="126"/>
      <c r="F199" s="126"/>
      <c r="G199" s="126"/>
      <c r="H199" s="127"/>
      <c r="I199" s="128"/>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26"/>
      <c r="D200" s="126"/>
      <c r="E200" s="126"/>
      <c r="F200" s="126"/>
      <c r="G200" s="126"/>
      <c r="H200" s="127"/>
      <c r="I200" s="128"/>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26"/>
      <c r="D201" s="126"/>
      <c r="E201" s="126"/>
      <c r="F201" s="126"/>
      <c r="G201" s="126"/>
      <c r="H201" s="127"/>
      <c r="I201" s="128"/>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26"/>
      <c r="D202" s="126"/>
      <c r="E202" s="126"/>
      <c r="F202" s="126"/>
      <c r="G202" s="126"/>
      <c r="H202" s="127"/>
      <c r="I202" s="128"/>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26"/>
      <c r="D203" s="126"/>
      <c r="E203" s="126"/>
      <c r="F203" s="126"/>
      <c r="G203" s="126"/>
      <c r="H203" s="127"/>
      <c r="I203" s="128"/>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26"/>
      <c r="D204" s="126"/>
      <c r="E204" s="126"/>
      <c r="F204" s="126"/>
      <c r="G204" s="126"/>
      <c r="H204" s="127"/>
      <c r="I204" s="128"/>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26"/>
      <c r="D205" s="126"/>
      <c r="E205" s="126"/>
      <c r="F205" s="126"/>
      <c r="G205" s="126"/>
      <c r="H205" s="127"/>
      <c r="I205" s="128"/>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26"/>
      <c r="D206" s="126"/>
      <c r="E206" s="126"/>
      <c r="F206" s="126"/>
      <c r="G206" s="126"/>
      <c r="H206" s="127"/>
      <c r="I206" s="128"/>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26"/>
      <c r="D207" s="126"/>
      <c r="E207" s="126"/>
      <c r="F207" s="126"/>
      <c r="G207" s="126"/>
      <c r="H207" s="127"/>
      <c r="I207" s="128"/>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26"/>
      <c r="D208" s="126"/>
      <c r="E208" s="126"/>
      <c r="F208" s="126"/>
      <c r="G208" s="126"/>
      <c r="H208" s="127"/>
      <c r="I208" s="128"/>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26"/>
      <c r="D209" s="126"/>
      <c r="E209" s="126"/>
      <c r="F209" s="126"/>
      <c r="G209" s="126"/>
      <c r="H209" s="127"/>
      <c r="I209" s="128"/>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26"/>
      <c r="D210" s="126"/>
      <c r="E210" s="126"/>
      <c r="F210" s="126"/>
      <c r="G210" s="126"/>
      <c r="H210" s="127"/>
      <c r="I210" s="128"/>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26"/>
      <c r="D211" s="126"/>
      <c r="E211" s="126"/>
      <c r="F211" s="126"/>
      <c r="G211" s="126"/>
      <c r="H211" s="127"/>
      <c r="I211" s="128"/>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26"/>
      <c r="D212" s="126"/>
      <c r="E212" s="126"/>
      <c r="F212" s="126"/>
      <c r="G212" s="126"/>
      <c r="H212" s="127"/>
      <c r="I212" s="128"/>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26"/>
      <c r="D213" s="126"/>
      <c r="E213" s="126"/>
      <c r="F213" s="126"/>
      <c r="G213" s="126"/>
      <c r="H213" s="127"/>
      <c r="I213" s="128"/>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26"/>
      <c r="D214" s="126"/>
      <c r="E214" s="126"/>
      <c r="F214" s="126"/>
      <c r="G214" s="126"/>
      <c r="H214" s="127"/>
      <c r="I214" s="128"/>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26"/>
      <c r="D215" s="126"/>
      <c r="E215" s="126"/>
      <c r="F215" s="126"/>
      <c r="G215" s="126"/>
      <c r="H215" s="127"/>
      <c r="I215" s="128"/>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26"/>
      <c r="D216" s="126"/>
      <c r="E216" s="126"/>
      <c r="F216" s="126"/>
      <c r="G216" s="126"/>
      <c r="H216" s="127"/>
      <c r="I216" s="128"/>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26"/>
      <c r="D217" s="126"/>
      <c r="E217" s="126"/>
      <c r="F217" s="126"/>
      <c r="G217" s="126"/>
      <c r="H217" s="127"/>
      <c r="I217" s="128"/>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26"/>
      <c r="D218" s="126"/>
      <c r="E218" s="126"/>
      <c r="F218" s="126"/>
      <c r="G218" s="126"/>
      <c r="H218" s="127"/>
      <c r="I218" s="128"/>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26"/>
      <c r="D219" s="126"/>
      <c r="E219" s="126"/>
      <c r="F219" s="126"/>
      <c r="G219" s="126"/>
      <c r="H219" s="127"/>
      <c r="I219" s="128"/>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26"/>
      <c r="D220" s="126"/>
      <c r="E220" s="126"/>
      <c r="F220" s="126"/>
      <c r="G220" s="126"/>
      <c r="H220" s="127"/>
      <c r="I220" s="128"/>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26"/>
      <c r="D221" s="126"/>
      <c r="E221" s="126"/>
      <c r="F221" s="126"/>
      <c r="G221" s="126"/>
      <c r="H221" s="127"/>
      <c r="I221" s="128"/>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26"/>
      <c r="D222" s="126"/>
      <c r="E222" s="126"/>
      <c r="F222" s="126"/>
      <c r="G222" s="126"/>
      <c r="H222" s="127"/>
      <c r="I222" s="128"/>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26"/>
      <c r="D223" s="126"/>
      <c r="E223" s="126"/>
      <c r="F223" s="126"/>
      <c r="G223" s="126"/>
      <c r="H223" s="127"/>
      <c r="I223" s="128"/>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26"/>
      <c r="D224" s="126"/>
      <c r="E224" s="126"/>
      <c r="F224" s="126"/>
      <c r="G224" s="126"/>
      <c r="H224" s="127"/>
      <c r="I224" s="128"/>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26"/>
      <c r="D225" s="126"/>
      <c r="E225" s="126"/>
      <c r="F225" s="126"/>
      <c r="G225" s="126"/>
      <c r="H225" s="127"/>
      <c r="I225" s="128"/>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26"/>
      <c r="D226" s="126"/>
      <c r="E226" s="126"/>
      <c r="F226" s="126"/>
      <c r="G226" s="126"/>
      <c r="H226" s="127"/>
      <c r="I226" s="128"/>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26"/>
      <c r="D227" s="126"/>
      <c r="E227" s="126"/>
      <c r="F227" s="126"/>
      <c r="G227" s="126"/>
      <c r="H227" s="127"/>
      <c r="I227" s="128"/>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26"/>
      <c r="D228" s="126"/>
      <c r="E228" s="126"/>
      <c r="F228" s="126"/>
      <c r="G228" s="126"/>
      <c r="H228" s="127"/>
      <c r="I228" s="128"/>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26"/>
      <c r="D229" s="126"/>
      <c r="E229" s="126"/>
      <c r="F229" s="126"/>
      <c r="G229" s="126"/>
      <c r="H229" s="127"/>
      <c r="I229" s="128"/>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26"/>
      <c r="D230" s="126"/>
      <c r="E230" s="126"/>
      <c r="F230" s="126"/>
      <c r="G230" s="126"/>
      <c r="H230" s="127"/>
      <c r="I230" s="128"/>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26"/>
      <c r="D231" s="126"/>
      <c r="E231" s="126"/>
      <c r="F231" s="126"/>
      <c r="G231" s="126"/>
      <c r="H231" s="127"/>
      <c r="I231" s="128"/>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26"/>
      <c r="D232" s="126"/>
      <c r="E232" s="126"/>
      <c r="F232" s="126"/>
      <c r="G232" s="126"/>
      <c r="H232" s="127"/>
      <c r="I232" s="128"/>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26"/>
      <c r="D233" s="126"/>
      <c r="E233" s="126"/>
      <c r="F233" s="126"/>
      <c r="G233" s="126"/>
      <c r="H233" s="127"/>
      <c r="I233" s="128"/>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26"/>
      <c r="D234" s="126"/>
      <c r="E234" s="126"/>
      <c r="F234" s="126"/>
      <c r="G234" s="126"/>
      <c r="H234" s="127"/>
      <c r="I234" s="128"/>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26"/>
      <c r="D235" s="126"/>
      <c r="E235" s="126"/>
      <c r="F235" s="126"/>
      <c r="G235" s="126"/>
      <c r="H235" s="127"/>
      <c r="I235" s="128"/>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26"/>
      <c r="D236" s="126"/>
      <c r="E236" s="126"/>
      <c r="F236" s="126"/>
      <c r="G236" s="126"/>
      <c r="H236" s="127"/>
      <c r="I236" s="128"/>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26"/>
      <c r="D237" s="126"/>
      <c r="E237" s="126"/>
      <c r="F237" s="126"/>
      <c r="G237" s="126"/>
      <c r="H237" s="127"/>
      <c r="I237" s="128"/>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26"/>
      <c r="D238" s="126"/>
      <c r="E238" s="126"/>
      <c r="F238" s="126"/>
      <c r="G238" s="126"/>
      <c r="H238" s="127"/>
      <c r="I238" s="128"/>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26"/>
      <c r="D239" s="126"/>
      <c r="E239" s="126"/>
      <c r="F239" s="126"/>
      <c r="G239" s="126"/>
      <c r="H239" s="127"/>
      <c r="I239" s="128"/>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26"/>
      <c r="D240" s="126"/>
      <c r="E240" s="126"/>
      <c r="F240" s="126"/>
      <c r="G240" s="126"/>
      <c r="H240" s="127"/>
      <c r="I240" s="128"/>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26"/>
      <c r="D241" s="126"/>
      <c r="E241" s="126"/>
      <c r="F241" s="126"/>
      <c r="G241" s="126"/>
      <c r="H241" s="127"/>
      <c r="I241" s="128"/>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26"/>
      <c r="D242" s="126"/>
      <c r="E242" s="126"/>
      <c r="F242" s="126"/>
      <c r="G242" s="126"/>
      <c r="H242" s="127"/>
      <c r="I242" s="128"/>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26"/>
      <c r="D243" s="126"/>
      <c r="E243" s="126"/>
      <c r="F243" s="126"/>
      <c r="G243" s="126"/>
      <c r="H243" s="127"/>
      <c r="I243" s="128"/>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26"/>
      <c r="D244" s="126"/>
      <c r="E244" s="126"/>
      <c r="F244" s="126"/>
      <c r="G244" s="126"/>
      <c r="H244" s="127"/>
      <c r="I244" s="128"/>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26"/>
      <c r="D245" s="126"/>
      <c r="E245" s="126"/>
      <c r="F245" s="126"/>
      <c r="G245" s="126"/>
      <c r="H245" s="127"/>
      <c r="I245" s="128"/>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26"/>
      <c r="D246" s="126"/>
      <c r="E246" s="126"/>
      <c r="F246" s="126"/>
      <c r="G246" s="126"/>
      <c r="H246" s="127"/>
      <c r="I246" s="128"/>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26"/>
      <c r="D247" s="126"/>
      <c r="E247" s="126"/>
      <c r="F247" s="126"/>
      <c r="G247" s="126"/>
      <c r="H247" s="127"/>
      <c r="I247" s="128"/>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26"/>
      <c r="D248" s="126"/>
      <c r="E248" s="126"/>
      <c r="F248" s="126"/>
      <c r="G248" s="126"/>
      <c r="H248" s="127"/>
      <c r="I248" s="128"/>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26"/>
      <c r="D249" s="126"/>
      <c r="E249" s="126"/>
      <c r="F249" s="126"/>
      <c r="G249" s="126"/>
      <c r="H249" s="127"/>
      <c r="I249" s="128"/>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26"/>
      <c r="D250" s="126"/>
      <c r="E250" s="126"/>
      <c r="F250" s="126"/>
      <c r="G250" s="126"/>
      <c r="H250" s="127"/>
      <c r="I250" s="128"/>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26"/>
      <c r="D251" s="126"/>
      <c r="E251" s="126"/>
      <c r="F251" s="126"/>
      <c r="G251" s="126"/>
      <c r="H251" s="127"/>
      <c r="I251" s="128"/>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26"/>
      <c r="D252" s="126"/>
      <c r="E252" s="126"/>
      <c r="F252" s="126"/>
      <c r="G252" s="126"/>
      <c r="H252" s="127"/>
      <c r="I252" s="128"/>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26"/>
      <c r="D253" s="126"/>
      <c r="E253" s="126"/>
      <c r="F253" s="126"/>
      <c r="G253" s="126"/>
      <c r="H253" s="127"/>
      <c r="I253" s="128"/>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26"/>
      <c r="D254" s="126"/>
      <c r="E254" s="126"/>
      <c r="F254" s="126"/>
      <c r="G254" s="126"/>
      <c r="H254" s="127"/>
      <c r="I254" s="128"/>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26"/>
      <c r="D255" s="126"/>
      <c r="E255" s="126"/>
      <c r="F255" s="126"/>
      <c r="G255" s="126"/>
      <c r="H255" s="127"/>
      <c r="I255" s="128"/>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26"/>
      <c r="D256" s="126"/>
      <c r="E256" s="126"/>
      <c r="F256" s="126"/>
      <c r="G256" s="126"/>
      <c r="H256" s="127"/>
      <c r="I256" s="128"/>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26"/>
      <c r="D257" s="126"/>
      <c r="E257" s="126"/>
      <c r="F257" s="126"/>
      <c r="G257" s="126"/>
      <c r="H257" s="127"/>
      <c r="I257" s="128"/>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26"/>
      <c r="D258" s="126"/>
      <c r="E258" s="126"/>
      <c r="F258" s="126"/>
      <c r="G258" s="126"/>
      <c r="H258" s="127"/>
      <c r="I258" s="128"/>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26"/>
      <c r="D259" s="126"/>
      <c r="E259" s="126"/>
      <c r="F259" s="126"/>
      <c r="G259" s="126"/>
      <c r="H259" s="127"/>
      <c r="I259" s="128"/>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26"/>
      <c r="D260" s="126"/>
      <c r="E260" s="126"/>
      <c r="F260" s="126"/>
      <c r="G260" s="126"/>
      <c r="H260" s="127"/>
      <c r="I260" s="128"/>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26"/>
      <c r="D261" s="126"/>
      <c r="E261" s="126"/>
      <c r="F261" s="126"/>
      <c r="G261" s="126"/>
      <c r="H261" s="127"/>
      <c r="I261" s="128"/>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26"/>
      <c r="D262" s="126"/>
      <c r="E262" s="126"/>
      <c r="F262" s="126"/>
      <c r="G262" s="126"/>
      <c r="H262" s="127"/>
      <c r="I262" s="128"/>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26"/>
      <c r="D263" s="126"/>
      <c r="E263" s="126"/>
      <c r="F263" s="126"/>
      <c r="G263" s="126"/>
      <c r="H263" s="127"/>
      <c r="I263" s="128"/>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26"/>
      <c r="D264" s="126"/>
      <c r="E264" s="126"/>
      <c r="F264" s="126"/>
      <c r="G264" s="126"/>
      <c r="H264" s="127"/>
      <c r="I264" s="128"/>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26"/>
      <c r="D265" s="126"/>
      <c r="E265" s="126"/>
      <c r="F265" s="126"/>
      <c r="G265" s="126"/>
      <c r="H265" s="127"/>
      <c r="I265" s="128"/>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26"/>
      <c r="D266" s="126"/>
      <c r="E266" s="126"/>
      <c r="F266" s="126"/>
      <c r="G266" s="126"/>
      <c r="H266" s="127"/>
      <c r="I266" s="128"/>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26"/>
      <c r="D267" s="126"/>
      <c r="E267" s="126"/>
      <c r="F267" s="126"/>
      <c r="G267" s="126"/>
      <c r="H267" s="127"/>
      <c r="I267" s="128"/>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26"/>
      <c r="D268" s="126"/>
      <c r="E268" s="126"/>
      <c r="F268" s="126"/>
      <c r="G268" s="126"/>
      <c r="H268" s="127"/>
      <c r="I268" s="128"/>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26"/>
      <c r="D269" s="126"/>
      <c r="E269" s="126"/>
      <c r="F269" s="126"/>
      <c r="G269" s="126"/>
      <c r="H269" s="127"/>
      <c r="I269" s="128"/>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26"/>
      <c r="D270" s="126"/>
      <c r="E270" s="126"/>
      <c r="F270" s="126"/>
      <c r="G270" s="126"/>
      <c r="H270" s="127"/>
      <c r="I270" s="128"/>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26"/>
      <c r="D271" s="126"/>
      <c r="E271" s="126"/>
      <c r="F271" s="126"/>
      <c r="G271" s="126"/>
      <c r="H271" s="127"/>
      <c r="I271" s="128"/>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26"/>
      <c r="D272" s="126"/>
      <c r="E272" s="126"/>
      <c r="F272" s="126"/>
      <c r="G272" s="126"/>
      <c r="H272" s="127"/>
      <c r="I272" s="128"/>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26"/>
      <c r="D273" s="126"/>
      <c r="E273" s="126"/>
      <c r="F273" s="126"/>
      <c r="G273" s="126"/>
      <c r="H273" s="127"/>
      <c r="I273" s="128"/>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26"/>
      <c r="D274" s="126"/>
      <c r="E274" s="126"/>
      <c r="F274" s="126"/>
      <c r="G274" s="126"/>
      <c r="H274" s="127"/>
      <c r="I274" s="128"/>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26"/>
      <c r="D275" s="126"/>
      <c r="E275" s="126"/>
      <c r="F275" s="126"/>
      <c r="G275" s="126"/>
      <c r="H275" s="127"/>
      <c r="I275" s="128"/>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26"/>
      <c r="D276" s="126"/>
      <c r="E276" s="126"/>
      <c r="F276" s="126"/>
      <c r="G276" s="126"/>
      <c r="H276" s="127"/>
      <c r="I276" s="128"/>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26"/>
      <c r="D277" s="126"/>
      <c r="E277" s="126"/>
      <c r="F277" s="126"/>
      <c r="G277" s="126"/>
      <c r="H277" s="127"/>
      <c r="I277" s="128"/>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26"/>
      <c r="D278" s="126"/>
      <c r="E278" s="126"/>
      <c r="F278" s="126"/>
      <c r="G278" s="126"/>
      <c r="H278" s="127"/>
      <c r="I278" s="128"/>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26"/>
      <c r="D279" s="126"/>
      <c r="E279" s="126"/>
      <c r="F279" s="126"/>
      <c r="G279" s="126"/>
      <c r="H279" s="127"/>
      <c r="I279" s="128"/>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26"/>
      <c r="D280" s="126"/>
      <c r="E280" s="126"/>
      <c r="F280" s="126"/>
      <c r="G280" s="126"/>
      <c r="H280" s="127"/>
      <c r="I280" s="128"/>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26"/>
      <c r="D281" s="126"/>
      <c r="E281" s="126"/>
      <c r="F281" s="126"/>
      <c r="G281" s="126"/>
      <c r="H281" s="127"/>
      <c r="I281" s="128"/>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26"/>
      <c r="D282" s="126"/>
      <c r="E282" s="126"/>
      <c r="F282" s="126"/>
      <c r="G282" s="126"/>
      <c r="H282" s="127"/>
      <c r="I282" s="128"/>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26"/>
      <c r="D283" s="126"/>
      <c r="E283" s="126"/>
      <c r="F283" s="126"/>
      <c r="G283" s="126"/>
      <c r="H283" s="127"/>
      <c r="I283" s="128"/>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26"/>
      <c r="D284" s="126"/>
      <c r="E284" s="126"/>
      <c r="F284" s="126"/>
      <c r="G284" s="126"/>
      <c r="H284" s="127"/>
      <c r="I284" s="128"/>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26"/>
      <c r="D285" s="126"/>
      <c r="E285" s="126"/>
      <c r="F285" s="126"/>
      <c r="G285" s="126"/>
      <c r="H285" s="127"/>
      <c r="I285" s="128"/>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26"/>
      <c r="D286" s="126"/>
      <c r="E286" s="126"/>
      <c r="F286" s="126"/>
      <c r="G286" s="126"/>
      <c r="H286" s="127"/>
      <c r="I286" s="128"/>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26"/>
      <c r="D287" s="126"/>
      <c r="E287" s="126"/>
      <c r="F287" s="126"/>
      <c r="G287" s="126"/>
      <c r="H287" s="127"/>
      <c r="I287" s="128"/>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26"/>
      <c r="D288" s="126"/>
      <c r="E288" s="126"/>
      <c r="F288" s="126"/>
      <c r="G288" s="126"/>
      <c r="H288" s="127"/>
      <c r="I288" s="128"/>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26"/>
      <c r="D289" s="126"/>
      <c r="E289" s="126"/>
      <c r="F289" s="126"/>
      <c r="G289" s="126"/>
      <c r="H289" s="127"/>
      <c r="I289" s="128"/>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26"/>
      <c r="D290" s="126"/>
      <c r="E290" s="126"/>
      <c r="F290" s="126"/>
      <c r="G290" s="126"/>
      <c r="H290" s="127"/>
      <c r="I290" s="128"/>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26"/>
      <c r="D291" s="126"/>
      <c r="E291" s="126"/>
      <c r="F291" s="126"/>
      <c r="G291" s="126"/>
      <c r="H291" s="127"/>
      <c r="I291" s="128"/>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26"/>
      <c r="D292" s="126"/>
      <c r="E292" s="126"/>
      <c r="F292" s="126"/>
      <c r="G292" s="126"/>
      <c r="H292" s="127"/>
      <c r="I292" s="128"/>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26"/>
      <c r="D293" s="126"/>
      <c r="E293" s="126"/>
      <c r="F293" s="126"/>
      <c r="G293" s="126"/>
      <c r="H293" s="127"/>
      <c r="I293" s="128"/>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26"/>
      <c r="D294" s="126"/>
      <c r="E294" s="126"/>
      <c r="F294" s="126"/>
      <c r="G294" s="126"/>
      <c r="H294" s="127"/>
      <c r="I294" s="128"/>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26"/>
      <c r="D295" s="126"/>
      <c r="E295" s="126"/>
      <c r="F295" s="126"/>
      <c r="G295" s="126"/>
      <c r="H295" s="127"/>
      <c r="I295" s="128"/>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26"/>
      <c r="D296" s="126"/>
      <c r="E296" s="126"/>
      <c r="F296" s="126"/>
      <c r="G296" s="126"/>
      <c r="H296" s="127"/>
      <c r="I296" s="128"/>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26"/>
      <c r="D297" s="126"/>
      <c r="E297" s="126"/>
      <c r="F297" s="126"/>
      <c r="G297" s="126"/>
      <c r="H297" s="127"/>
      <c r="I297" s="128"/>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26"/>
      <c r="D298" s="126"/>
      <c r="E298" s="126"/>
      <c r="F298" s="126"/>
      <c r="G298" s="126"/>
      <c r="H298" s="127"/>
      <c r="I298" s="128"/>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26"/>
      <c r="D299" s="126"/>
      <c r="E299" s="126"/>
      <c r="F299" s="126"/>
      <c r="G299" s="126"/>
      <c r="H299" s="127"/>
      <c r="I299" s="128"/>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26"/>
      <c r="D300" s="126"/>
      <c r="E300" s="126"/>
      <c r="F300" s="126"/>
      <c r="G300" s="126"/>
      <c r="H300" s="127"/>
      <c r="I300" s="128"/>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26"/>
      <c r="D301" s="126"/>
      <c r="E301" s="126"/>
      <c r="F301" s="126"/>
      <c r="G301" s="126"/>
      <c r="H301" s="127"/>
      <c r="I301" s="128"/>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26"/>
      <c r="D302" s="126"/>
      <c r="E302" s="126"/>
      <c r="F302" s="126"/>
      <c r="G302" s="126"/>
      <c r="H302" s="127"/>
      <c r="I302" s="128"/>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26"/>
      <c r="D303" s="126"/>
      <c r="E303" s="126"/>
      <c r="F303" s="126"/>
      <c r="G303" s="126"/>
      <c r="H303" s="127"/>
      <c r="I303" s="128"/>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26"/>
      <c r="D304" s="126"/>
      <c r="E304" s="126"/>
      <c r="F304" s="126"/>
      <c r="G304" s="126"/>
      <c r="H304" s="127"/>
      <c r="I304" s="128"/>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26"/>
      <c r="D305" s="126"/>
      <c r="E305" s="126"/>
      <c r="F305" s="126"/>
      <c r="G305" s="126"/>
      <c r="H305" s="127"/>
      <c r="I305" s="128"/>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26"/>
      <c r="D306" s="126"/>
      <c r="E306" s="126"/>
      <c r="F306" s="126"/>
      <c r="G306" s="126"/>
      <c r="H306" s="127"/>
      <c r="I306" s="128"/>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26"/>
      <c r="D307" s="126"/>
      <c r="E307" s="126"/>
      <c r="F307" s="126"/>
      <c r="G307" s="126"/>
      <c r="H307" s="127"/>
      <c r="I307" s="128"/>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26"/>
      <c r="D308" s="126"/>
      <c r="E308" s="126"/>
      <c r="F308" s="126"/>
      <c r="G308" s="126"/>
      <c r="H308" s="127"/>
      <c r="I308" s="128"/>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26"/>
      <c r="D309" s="126"/>
      <c r="E309" s="126"/>
      <c r="F309" s="126"/>
      <c r="G309" s="126"/>
      <c r="H309" s="127"/>
      <c r="I309" s="128"/>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26"/>
      <c r="D310" s="126"/>
      <c r="E310" s="126"/>
      <c r="F310" s="126"/>
      <c r="G310" s="126"/>
      <c r="H310" s="127"/>
      <c r="I310" s="128"/>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26"/>
      <c r="D311" s="126"/>
      <c r="E311" s="126"/>
      <c r="F311" s="126"/>
      <c r="G311" s="126"/>
      <c r="H311" s="127"/>
      <c r="I311" s="128"/>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26"/>
      <c r="D312" s="126"/>
      <c r="E312" s="126"/>
      <c r="F312" s="126"/>
      <c r="G312" s="126"/>
      <c r="H312" s="127"/>
      <c r="I312" s="128"/>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26"/>
      <c r="D313" s="126"/>
      <c r="E313" s="126"/>
      <c r="F313" s="126"/>
      <c r="G313" s="126"/>
      <c r="H313" s="127"/>
      <c r="I313" s="128"/>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26"/>
      <c r="D314" s="126"/>
      <c r="E314" s="126"/>
      <c r="F314" s="126"/>
      <c r="G314" s="126"/>
      <c r="H314" s="127"/>
      <c r="I314" s="128"/>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26"/>
      <c r="D315" s="126"/>
      <c r="E315" s="126"/>
      <c r="F315" s="126"/>
      <c r="G315" s="126"/>
      <c r="H315" s="127"/>
      <c r="I315" s="128"/>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26"/>
      <c r="D316" s="126"/>
      <c r="E316" s="126"/>
      <c r="F316" s="126"/>
      <c r="G316" s="126"/>
      <c r="H316" s="127"/>
      <c r="I316" s="128"/>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26"/>
      <c r="D317" s="126"/>
      <c r="E317" s="126"/>
      <c r="F317" s="126"/>
      <c r="G317" s="126"/>
      <c r="H317" s="127"/>
      <c r="I317" s="128"/>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26"/>
      <c r="D318" s="126"/>
      <c r="E318" s="126"/>
      <c r="F318" s="126"/>
      <c r="G318" s="126"/>
      <c r="H318" s="127"/>
      <c r="I318" s="128"/>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26"/>
      <c r="D319" s="126"/>
      <c r="E319" s="126"/>
      <c r="F319" s="126"/>
      <c r="G319" s="126"/>
      <c r="H319" s="127"/>
      <c r="I319" s="128"/>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26"/>
      <c r="D320" s="126"/>
      <c r="E320" s="126"/>
      <c r="F320" s="126"/>
      <c r="G320" s="126"/>
      <c r="H320" s="127"/>
      <c r="I320" s="128"/>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26"/>
      <c r="D321" s="126"/>
      <c r="E321" s="126"/>
      <c r="F321" s="126"/>
      <c r="G321" s="126"/>
      <c r="H321" s="127"/>
      <c r="I321" s="128"/>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26"/>
      <c r="D322" s="126"/>
      <c r="E322" s="126"/>
      <c r="F322" s="126"/>
      <c r="G322" s="126"/>
      <c r="H322" s="127"/>
      <c r="I322" s="128"/>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26"/>
      <c r="D323" s="126"/>
      <c r="E323" s="126"/>
      <c r="F323" s="126"/>
      <c r="G323" s="126"/>
      <c r="H323" s="127"/>
      <c r="I323" s="128"/>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26"/>
      <c r="D324" s="126"/>
      <c r="E324" s="126"/>
      <c r="F324" s="126"/>
      <c r="G324" s="126"/>
      <c r="H324" s="127"/>
      <c r="I324" s="128"/>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26"/>
      <c r="D325" s="126"/>
      <c r="E325" s="126"/>
      <c r="F325" s="126"/>
      <c r="G325" s="126"/>
      <c r="H325" s="127"/>
      <c r="I325" s="128"/>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26"/>
      <c r="D326" s="126"/>
      <c r="E326" s="126"/>
      <c r="F326" s="126"/>
      <c r="G326" s="126"/>
      <c r="H326" s="127"/>
      <c r="I326" s="128"/>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26"/>
      <c r="D327" s="126"/>
      <c r="E327" s="126"/>
      <c r="F327" s="126"/>
      <c r="G327" s="126"/>
      <c r="H327" s="127"/>
      <c r="I327" s="128"/>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26"/>
      <c r="D328" s="126"/>
      <c r="E328" s="126"/>
      <c r="F328" s="126"/>
      <c r="G328" s="126"/>
      <c r="H328" s="127"/>
      <c r="I328" s="128"/>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26"/>
      <c r="D329" s="126"/>
      <c r="E329" s="126"/>
      <c r="F329" s="126"/>
      <c r="G329" s="126"/>
      <c r="H329" s="127"/>
      <c r="I329" s="128"/>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26"/>
      <c r="D330" s="126"/>
      <c r="E330" s="126"/>
      <c r="F330" s="126"/>
      <c r="G330" s="126"/>
      <c r="H330" s="127"/>
      <c r="I330" s="128"/>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26"/>
      <c r="D331" s="126"/>
      <c r="E331" s="126"/>
      <c r="F331" s="126"/>
      <c r="G331" s="126"/>
      <c r="H331" s="127"/>
      <c r="I331" s="128"/>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26"/>
      <c r="D332" s="126"/>
      <c r="E332" s="126"/>
      <c r="F332" s="126"/>
      <c r="G332" s="126"/>
      <c r="H332" s="127"/>
      <c r="I332" s="128"/>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26"/>
      <c r="D333" s="126"/>
      <c r="E333" s="126"/>
      <c r="F333" s="126"/>
      <c r="G333" s="126"/>
      <c r="H333" s="127"/>
      <c r="I333" s="128"/>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26"/>
      <c r="D334" s="126"/>
      <c r="E334" s="126"/>
      <c r="F334" s="126"/>
      <c r="G334" s="126"/>
      <c r="H334" s="127"/>
      <c r="I334" s="128"/>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26"/>
      <c r="D335" s="126"/>
      <c r="E335" s="126"/>
      <c r="F335" s="126"/>
      <c r="G335" s="126"/>
      <c r="H335" s="127"/>
      <c r="I335" s="128"/>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26"/>
      <c r="D336" s="126"/>
      <c r="E336" s="126"/>
      <c r="F336" s="126"/>
      <c r="G336" s="126"/>
      <c r="H336" s="127"/>
      <c r="I336" s="128"/>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26"/>
      <c r="D337" s="126"/>
      <c r="E337" s="126"/>
      <c r="F337" s="126"/>
      <c r="G337" s="126"/>
      <c r="H337" s="127"/>
      <c r="I337" s="128"/>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26"/>
      <c r="D338" s="126"/>
      <c r="E338" s="126"/>
      <c r="F338" s="126"/>
      <c r="G338" s="126"/>
      <c r="H338" s="127"/>
      <c r="I338" s="128"/>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26"/>
      <c r="D339" s="126"/>
      <c r="E339" s="126"/>
      <c r="F339" s="126"/>
      <c r="G339" s="126"/>
      <c r="H339" s="127"/>
      <c r="I339" s="128"/>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26"/>
      <c r="D340" s="126"/>
      <c r="E340" s="126"/>
      <c r="F340" s="126"/>
      <c r="G340" s="126"/>
      <c r="H340" s="127"/>
      <c r="I340" s="128"/>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26"/>
      <c r="D341" s="126"/>
      <c r="E341" s="126"/>
      <c r="F341" s="126"/>
      <c r="G341" s="126"/>
      <c r="H341" s="127"/>
      <c r="I341" s="128"/>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26"/>
      <c r="D342" s="126"/>
      <c r="E342" s="126"/>
      <c r="F342" s="126"/>
      <c r="G342" s="126"/>
      <c r="H342" s="127"/>
      <c r="I342" s="128"/>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26"/>
      <c r="D343" s="126"/>
      <c r="E343" s="126"/>
      <c r="F343" s="126"/>
      <c r="G343" s="126"/>
      <c r="H343" s="127"/>
      <c r="I343" s="128"/>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26"/>
      <c r="D344" s="126"/>
      <c r="E344" s="126"/>
      <c r="F344" s="126"/>
      <c r="G344" s="126"/>
      <c r="H344" s="127"/>
      <c r="I344" s="128"/>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26"/>
      <c r="D345" s="126"/>
      <c r="E345" s="126"/>
      <c r="F345" s="126"/>
      <c r="G345" s="126"/>
      <c r="H345" s="127"/>
      <c r="I345" s="128"/>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26"/>
      <c r="D346" s="126"/>
      <c r="E346" s="126"/>
      <c r="F346" s="126"/>
      <c r="G346" s="126"/>
      <c r="H346" s="127"/>
      <c r="I346" s="128"/>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26"/>
      <c r="D347" s="126"/>
      <c r="E347" s="126"/>
      <c r="F347" s="126"/>
      <c r="G347" s="126"/>
      <c r="H347" s="127"/>
      <c r="I347" s="128"/>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26"/>
      <c r="D348" s="126"/>
      <c r="E348" s="126"/>
      <c r="F348" s="126"/>
      <c r="G348" s="126"/>
      <c r="H348" s="127"/>
      <c r="I348" s="128"/>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26"/>
      <c r="D349" s="126"/>
      <c r="E349" s="126"/>
      <c r="F349" s="126"/>
      <c r="G349" s="126"/>
      <c r="H349" s="127"/>
      <c r="I349" s="128"/>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26"/>
      <c r="D350" s="126"/>
      <c r="E350" s="126"/>
      <c r="F350" s="126"/>
      <c r="G350" s="126"/>
      <c r="H350" s="127"/>
      <c r="I350" s="128"/>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26"/>
      <c r="D351" s="126"/>
      <c r="E351" s="126"/>
      <c r="F351" s="126"/>
      <c r="G351" s="126"/>
      <c r="H351" s="127"/>
      <c r="I351" s="128"/>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26"/>
      <c r="D352" s="126"/>
      <c r="E352" s="126"/>
      <c r="F352" s="126"/>
      <c r="G352" s="126"/>
      <c r="H352" s="127"/>
      <c r="I352" s="128"/>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26"/>
      <c r="D353" s="126"/>
      <c r="E353" s="126"/>
      <c r="F353" s="126"/>
      <c r="G353" s="126"/>
      <c r="H353" s="127"/>
      <c r="I353" s="128"/>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26"/>
      <c r="D354" s="126"/>
      <c r="E354" s="126"/>
      <c r="F354" s="126"/>
      <c r="G354" s="126"/>
      <c r="H354" s="127"/>
      <c r="I354" s="128"/>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26"/>
      <c r="D355" s="126"/>
      <c r="E355" s="126"/>
      <c r="F355" s="126"/>
      <c r="G355" s="126"/>
      <c r="H355" s="127"/>
      <c r="I355" s="128"/>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26"/>
      <c r="D356" s="126"/>
      <c r="E356" s="126"/>
      <c r="F356" s="126"/>
      <c r="G356" s="126"/>
      <c r="H356" s="127"/>
      <c r="I356" s="128"/>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26"/>
      <c r="D357" s="126"/>
      <c r="E357" s="126"/>
      <c r="F357" s="126"/>
      <c r="G357" s="126"/>
      <c r="H357" s="127"/>
      <c r="I357" s="128"/>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26"/>
      <c r="D358" s="126"/>
      <c r="E358" s="126"/>
      <c r="F358" s="126"/>
      <c r="G358" s="126"/>
      <c r="H358" s="127"/>
      <c r="I358" s="128"/>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26"/>
      <c r="D359" s="126"/>
      <c r="E359" s="126"/>
      <c r="F359" s="126"/>
      <c r="G359" s="126"/>
      <c r="H359" s="127"/>
      <c r="I359" s="128"/>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26"/>
      <c r="D360" s="126"/>
      <c r="E360" s="126"/>
      <c r="F360" s="126"/>
      <c r="G360" s="126"/>
      <c r="H360" s="127"/>
      <c r="I360" s="128"/>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26"/>
      <c r="D361" s="126"/>
      <c r="E361" s="126"/>
      <c r="F361" s="126"/>
      <c r="G361" s="126"/>
      <c r="H361" s="127"/>
      <c r="I361" s="128"/>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26"/>
      <c r="D362" s="126"/>
      <c r="E362" s="126"/>
      <c r="F362" s="126"/>
      <c r="G362" s="126"/>
      <c r="H362" s="127"/>
      <c r="I362" s="128"/>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26"/>
      <c r="D363" s="126"/>
      <c r="E363" s="126"/>
      <c r="F363" s="126"/>
      <c r="G363" s="126"/>
      <c r="H363" s="127"/>
      <c r="I363" s="128"/>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26"/>
      <c r="D364" s="126"/>
      <c r="E364" s="126"/>
      <c r="F364" s="126"/>
      <c r="G364" s="126"/>
      <c r="H364" s="127"/>
      <c r="I364" s="128"/>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26"/>
      <c r="D365" s="126"/>
      <c r="E365" s="126"/>
      <c r="F365" s="126"/>
      <c r="G365" s="126"/>
      <c r="H365" s="127"/>
      <c r="I365" s="128"/>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26"/>
      <c r="D366" s="126"/>
      <c r="E366" s="126"/>
      <c r="F366" s="126"/>
      <c r="G366" s="126"/>
      <c r="H366" s="127"/>
      <c r="I366" s="128"/>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26"/>
      <c r="D367" s="126"/>
      <c r="E367" s="126"/>
      <c r="F367" s="126"/>
      <c r="G367" s="126"/>
      <c r="H367" s="127"/>
      <c r="I367" s="128"/>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26"/>
      <c r="D368" s="126"/>
      <c r="E368" s="126"/>
      <c r="F368" s="126"/>
      <c r="G368" s="126"/>
      <c r="H368" s="127"/>
      <c r="I368" s="128"/>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26"/>
      <c r="D369" s="126"/>
      <c r="E369" s="126"/>
      <c r="F369" s="126"/>
      <c r="G369" s="126"/>
      <c r="H369" s="127"/>
      <c r="I369" s="128"/>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26"/>
      <c r="D370" s="126"/>
      <c r="E370" s="126"/>
      <c r="F370" s="126"/>
      <c r="G370" s="126"/>
      <c r="H370" s="127"/>
      <c r="I370" s="128"/>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26"/>
      <c r="D371" s="126"/>
      <c r="E371" s="126"/>
      <c r="F371" s="126"/>
      <c r="G371" s="126"/>
      <c r="H371" s="127"/>
      <c r="I371" s="128"/>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26"/>
      <c r="D372" s="126"/>
      <c r="E372" s="126"/>
      <c r="F372" s="126"/>
      <c r="G372" s="126"/>
      <c r="H372" s="127"/>
      <c r="I372" s="128"/>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26"/>
      <c r="D373" s="126"/>
      <c r="E373" s="126"/>
      <c r="F373" s="126"/>
      <c r="G373" s="126"/>
      <c r="H373" s="127"/>
      <c r="I373" s="128"/>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26"/>
      <c r="D374" s="126"/>
      <c r="E374" s="126"/>
      <c r="F374" s="126"/>
      <c r="G374" s="126"/>
      <c r="H374" s="127"/>
      <c r="I374" s="128"/>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26"/>
      <c r="D375" s="126"/>
      <c r="E375" s="126"/>
      <c r="F375" s="126"/>
      <c r="G375" s="126"/>
      <c r="H375" s="127"/>
      <c r="I375" s="128"/>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26"/>
      <c r="D376" s="126"/>
      <c r="E376" s="126"/>
      <c r="F376" s="126"/>
      <c r="G376" s="126"/>
      <c r="H376" s="127"/>
      <c r="I376" s="128"/>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26"/>
      <c r="D377" s="126"/>
      <c r="E377" s="126"/>
      <c r="F377" s="126"/>
      <c r="G377" s="126"/>
      <c r="H377" s="127"/>
      <c r="I377" s="128"/>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26"/>
      <c r="D378" s="126"/>
      <c r="E378" s="126"/>
      <c r="F378" s="126"/>
      <c r="G378" s="126"/>
      <c r="H378" s="127"/>
      <c r="I378" s="128"/>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26"/>
      <c r="D379" s="126"/>
      <c r="E379" s="126"/>
      <c r="F379" s="126"/>
      <c r="G379" s="126"/>
      <c r="H379" s="127"/>
      <c r="I379" s="128"/>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26"/>
      <c r="D380" s="126"/>
      <c r="E380" s="126"/>
      <c r="F380" s="126"/>
      <c r="G380" s="126"/>
      <c r="H380" s="127"/>
      <c r="I380" s="128"/>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26"/>
      <c r="D381" s="126"/>
      <c r="E381" s="126"/>
      <c r="F381" s="126"/>
      <c r="G381" s="126"/>
      <c r="H381" s="127"/>
      <c r="I381" s="128"/>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26"/>
      <c r="D382" s="126"/>
      <c r="E382" s="126"/>
      <c r="F382" s="126"/>
      <c r="G382" s="126"/>
      <c r="H382" s="127"/>
      <c r="I382" s="128"/>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26"/>
      <c r="D383" s="126"/>
      <c r="E383" s="126"/>
      <c r="F383" s="126"/>
      <c r="G383" s="126"/>
      <c r="H383" s="127"/>
      <c r="I383" s="128"/>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26"/>
      <c r="D384" s="126"/>
      <c r="E384" s="126"/>
      <c r="F384" s="126"/>
      <c r="G384" s="126"/>
      <c r="H384" s="127"/>
      <c r="I384" s="128"/>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26"/>
      <c r="D385" s="126"/>
      <c r="E385" s="126"/>
      <c r="F385" s="126"/>
      <c r="G385" s="126"/>
      <c r="H385" s="127"/>
      <c r="I385" s="128"/>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26"/>
      <c r="D386" s="126"/>
      <c r="E386" s="126"/>
      <c r="F386" s="126"/>
      <c r="G386" s="126"/>
      <c r="H386" s="127"/>
      <c r="I386" s="128"/>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26"/>
      <c r="D387" s="126"/>
      <c r="E387" s="126"/>
      <c r="F387" s="126"/>
      <c r="G387" s="126"/>
      <c r="H387" s="127"/>
      <c r="I387" s="128"/>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26"/>
      <c r="D388" s="126"/>
      <c r="E388" s="126"/>
      <c r="F388" s="126"/>
      <c r="G388" s="126"/>
      <c r="H388" s="127"/>
      <c r="I388" s="128"/>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26"/>
      <c r="D389" s="126"/>
      <c r="E389" s="126"/>
      <c r="F389" s="126"/>
      <c r="G389" s="126"/>
      <c r="H389" s="127"/>
      <c r="I389" s="128"/>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26"/>
      <c r="D390" s="126"/>
      <c r="E390" s="126"/>
      <c r="F390" s="126"/>
      <c r="G390" s="126"/>
      <c r="H390" s="127"/>
      <c r="I390" s="128"/>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26"/>
      <c r="D391" s="126"/>
      <c r="E391" s="126"/>
      <c r="F391" s="126"/>
      <c r="G391" s="126"/>
      <c r="H391" s="127"/>
      <c r="I391" s="128"/>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26"/>
      <c r="D392" s="126"/>
      <c r="E392" s="126"/>
      <c r="F392" s="126"/>
      <c r="G392" s="126"/>
      <c r="H392" s="127"/>
      <c r="I392" s="128"/>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26"/>
      <c r="D393" s="126"/>
      <c r="E393" s="126"/>
      <c r="F393" s="126"/>
      <c r="G393" s="126"/>
      <c r="H393" s="127"/>
      <c r="I393" s="128"/>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26"/>
      <c r="D394" s="126"/>
      <c r="E394" s="126"/>
      <c r="F394" s="126"/>
      <c r="G394" s="126"/>
      <c r="H394" s="127"/>
      <c r="I394" s="128"/>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26"/>
      <c r="D395" s="126"/>
      <c r="E395" s="126"/>
      <c r="F395" s="126"/>
      <c r="G395" s="126"/>
      <c r="H395" s="127"/>
      <c r="I395" s="128"/>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26"/>
      <c r="D396" s="126"/>
      <c r="E396" s="126"/>
      <c r="F396" s="126"/>
      <c r="G396" s="126"/>
      <c r="H396" s="127"/>
      <c r="I396" s="128"/>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26"/>
      <c r="D397" s="126"/>
      <c r="E397" s="126"/>
      <c r="F397" s="126"/>
      <c r="G397" s="126"/>
      <c r="H397" s="127"/>
      <c r="I397" s="128"/>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26"/>
      <c r="D398" s="126"/>
      <c r="E398" s="126"/>
      <c r="F398" s="126"/>
      <c r="G398" s="126"/>
      <c r="H398" s="127"/>
      <c r="I398" s="128"/>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26"/>
      <c r="D399" s="126"/>
      <c r="E399" s="126"/>
      <c r="F399" s="126"/>
      <c r="G399" s="126"/>
      <c r="H399" s="127"/>
      <c r="I399" s="128"/>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26"/>
      <c r="D400" s="126"/>
      <c r="E400" s="126"/>
      <c r="F400" s="126"/>
      <c r="G400" s="126"/>
      <c r="H400" s="127"/>
      <c r="I400" s="128"/>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26"/>
      <c r="D401" s="126"/>
      <c r="E401" s="126"/>
      <c r="F401" s="126"/>
      <c r="G401" s="126"/>
      <c r="H401" s="127"/>
      <c r="I401" s="128"/>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26"/>
      <c r="D402" s="126"/>
      <c r="E402" s="126"/>
      <c r="F402" s="126"/>
      <c r="G402" s="126"/>
      <c r="H402" s="127"/>
      <c r="I402" s="128"/>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26"/>
      <c r="D403" s="126"/>
      <c r="E403" s="126"/>
      <c r="F403" s="126"/>
      <c r="G403" s="126"/>
      <c r="H403" s="127"/>
      <c r="I403" s="128"/>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26"/>
      <c r="D404" s="126"/>
      <c r="E404" s="126"/>
      <c r="F404" s="126"/>
      <c r="G404" s="126"/>
      <c r="H404" s="127"/>
      <c r="I404" s="128"/>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26"/>
      <c r="D405" s="126"/>
      <c r="E405" s="126"/>
      <c r="F405" s="126"/>
      <c r="G405" s="126"/>
      <c r="H405" s="127"/>
      <c r="I405" s="128"/>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26"/>
      <c r="D406" s="126"/>
      <c r="E406" s="126"/>
      <c r="F406" s="126"/>
      <c r="G406" s="126"/>
      <c r="H406" s="127"/>
      <c r="I406" s="128"/>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26"/>
      <c r="D407" s="126"/>
      <c r="E407" s="126"/>
      <c r="F407" s="126"/>
      <c r="G407" s="126"/>
      <c r="H407" s="127"/>
      <c r="I407" s="128"/>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26"/>
      <c r="D408" s="126"/>
      <c r="E408" s="126"/>
      <c r="F408" s="126"/>
      <c r="G408" s="126"/>
      <c r="H408" s="127"/>
      <c r="I408" s="128"/>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26"/>
      <c r="D409" s="126"/>
      <c r="E409" s="126"/>
      <c r="F409" s="126"/>
      <c r="G409" s="126"/>
      <c r="H409" s="127"/>
      <c r="I409" s="128"/>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26"/>
      <c r="D410" s="126"/>
      <c r="E410" s="126"/>
      <c r="F410" s="126"/>
      <c r="G410" s="126"/>
      <c r="H410" s="127"/>
      <c r="I410" s="128"/>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26"/>
      <c r="D411" s="126"/>
      <c r="E411" s="126"/>
      <c r="F411" s="126"/>
      <c r="G411" s="126"/>
      <c r="H411" s="127"/>
      <c r="I411" s="128"/>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26"/>
      <c r="D412" s="126"/>
      <c r="E412" s="126"/>
      <c r="F412" s="126"/>
      <c r="G412" s="126"/>
      <c r="H412" s="127"/>
      <c r="I412" s="128"/>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26"/>
      <c r="D413" s="126"/>
      <c r="E413" s="126"/>
      <c r="F413" s="126"/>
      <c r="G413" s="126"/>
      <c r="H413" s="127"/>
      <c r="I413" s="128"/>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26"/>
      <c r="D414" s="126"/>
      <c r="E414" s="126"/>
      <c r="F414" s="126"/>
      <c r="G414" s="126"/>
      <c r="H414" s="127"/>
      <c r="I414" s="128"/>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26"/>
      <c r="D415" s="126"/>
      <c r="E415" s="126"/>
      <c r="F415" s="126"/>
      <c r="G415" s="126"/>
      <c r="H415" s="127"/>
      <c r="I415" s="128"/>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26"/>
      <c r="D416" s="126"/>
      <c r="E416" s="126"/>
      <c r="F416" s="126"/>
      <c r="G416" s="126"/>
      <c r="H416" s="127"/>
      <c r="I416" s="128"/>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26"/>
      <c r="D417" s="126"/>
      <c r="E417" s="126"/>
      <c r="F417" s="126"/>
      <c r="G417" s="126"/>
      <c r="H417" s="127"/>
      <c r="I417" s="128"/>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26"/>
      <c r="D418" s="126"/>
      <c r="E418" s="126"/>
      <c r="F418" s="126"/>
      <c r="G418" s="126"/>
      <c r="H418" s="127"/>
      <c r="I418" s="128"/>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26"/>
      <c r="D419" s="126"/>
      <c r="E419" s="126"/>
      <c r="F419" s="126"/>
      <c r="G419" s="126"/>
      <c r="H419" s="127"/>
      <c r="I419" s="128"/>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26"/>
      <c r="D420" s="126"/>
      <c r="E420" s="126"/>
      <c r="F420" s="126"/>
      <c r="G420" s="126"/>
      <c r="H420" s="127"/>
      <c r="I420" s="128"/>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26"/>
      <c r="D421" s="126"/>
      <c r="E421" s="126"/>
      <c r="F421" s="126"/>
      <c r="G421" s="126"/>
      <c r="H421" s="127"/>
      <c r="I421" s="128"/>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26"/>
      <c r="D422" s="126"/>
      <c r="E422" s="126"/>
      <c r="F422" s="126"/>
      <c r="G422" s="126"/>
      <c r="H422" s="127"/>
      <c r="I422" s="128"/>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26"/>
      <c r="D423" s="126"/>
      <c r="E423" s="126"/>
      <c r="F423" s="126"/>
      <c r="G423" s="126"/>
      <c r="H423" s="127"/>
      <c r="I423" s="128"/>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26"/>
      <c r="D424" s="126"/>
      <c r="E424" s="126"/>
      <c r="F424" s="126"/>
      <c r="G424" s="126"/>
      <c r="H424" s="127"/>
      <c r="I424" s="128"/>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26"/>
      <c r="D425" s="126"/>
      <c r="E425" s="126"/>
      <c r="F425" s="126"/>
      <c r="G425" s="126"/>
      <c r="H425" s="127"/>
      <c r="I425" s="128"/>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26"/>
      <c r="D426" s="126"/>
      <c r="E426" s="126"/>
      <c r="F426" s="126"/>
      <c r="G426" s="126"/>
      <c r="H426" s="127"/>
      <c r="I426" s="128"/>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26"/>
      <c r="D427" s="126"/>
      <c r="E427" s="126"/>
      <c r="F427" s="126"/>
      <c r="G427" s="126"/>
      <c r="H427" s="127"/>
      <c r="I427" s="128"/>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26"/>
      <c r="D428" s="126"/>
      <c r="E428" s="126"/>
      <c r="F428" s="126"/>
      <c r="G428" s="126"/>
      <c r="H428" s="127"/>
      <c r="I428" s="128"/>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26"/>
      <c r="D429" s="126"/>
      <c r="E429" s="126"/>
      <c r="F429" s="126"/>
      <c r="G429" s="126"/>
      <c r="H429" s="127"/>
      <c r="I429" s="128"/>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26"/>
      <c r="D430" s="126"/>
      <c r="E430" s="126"/>
      <c r="F430" s="126"/>
      <c r="G430" s="126"/>
      <c r="H430" s="127"/>
      <c r="I430" s="128"/>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26"/>
      <c r="D431" s="126"/>
      <c r="E431" s="126"/>
      <c r="F431" s="126"/>
      <c r="G431" s="126"/>
      <c r="H431" s="127"/>
      <c r="I431" s="128"/>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26"/>
      <c r="D432" s="126"/>
      <c r="E432" s="126"/>
      <c r="F432" s="126"/>
      <c r="G432" s="126"/>
      <c r="H432" s="127"/>
      <c r="I432" s="128"/>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26"/>
      <c r="D433" s="126"/>
      <c r="E433" s="126"/>
      <c r="F433" s="126"/>
      <c r="G433" s="126"/>
      <c r="H433" s="127"/>
      <c r="I433" s="128"/>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26"/>
      <c r="D434" s="126"/>
      <c r="E434" s="126"/>
      <c r="F434" s="126"/>
      <c r="G434" s="126"/>
      <c r="H434" s="127"/>
      <c r="I434" s="128"/>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26"/>
      <c r="D435" s="126"/>
      <c r="E435" s="126"/>
      <c r="F435" s="126"/>
      <c r="G435" s="126"/>
      <c r="H435" s="127"/>
      <c r="I435" s="128"/>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26"/>
      <c r="D436" s="126"/>
      <c r="E436" s="126"/>
      <c r="F436" s="126"/>
      <c r="G436" s="126"/>
      <c r="H436" s="127"/>
      <c r="I436" s="128"/>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26"/>
      <c r="D437" s="126"/>
      <c r="E437" s="126"/>
      <c r="F437" s="126"/>
      <c r="G437" s="126"/>
      <c r="H437" s="127"/>
      <c r="I437" s="128"/>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26"/>
      <c r="D438" s="126"/>
      <c r="E438" s="126"/>
      <c r="F438" s="126"/>
      <c r="G438" s="126"/>
      <c r="H438" s="127"/>
      <c r="I438" s="128"/>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26"/>
      <c r="D439" s="126"/>
      <c r="E439" s="126"/>
      <c r="F439" s="126"/>
      <c r="G439" s="126"/>
      <c r="H439" s="127"/>
      <c r="I439" s="128"/>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26"/>
      <c r="D440" s="126"/>
      <c r="E440" s="126"/>
      <c r="F440" s="126"/>
      <c r="G440" s="126"/>
      <c r="H440" s="127"/>
      <c r="I440" s="128"/>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26"/>
      <c r="D441" s="126"/>
      <c r="E441" s="126"/>
      <c r="F441" s="126"/>
      <c r="G441" s="126"/>
      <c r="H441" s="127"/>
      <c r="I441" s="128"/>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26"/>
      <c r="D442" s="126"/>
      <c r="E442" s="126"/>
      <c r="F442" s="126"/>
      <c r="G442" s="126"/>
      <c r="H442" s="127"/>
      <c r="I442" s="128"/>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26"/>
      <c r="D443" s="126"/>
      <c r="E443" s="126"/>
      <c r="F443" s="126"/>
      <c r="G443" s="126"/>
      <c r="H443" s="127"/>
      <c r="I443" s="128"/>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26"/>
      <c r="D444" s="126"/>
      <c r="E444" s="126"/>
      <c r="F444" s="126"/>
      <c r="G444" s="126"/>
      <c r="H444" s="127"/>
      <c r="I444" s="128"/>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26"/>
      <c r="D445" s="126"/>
      <c r="E445" s="126"/>
      <c r="F445" s="126"/>
      <c r="G445" s="126"/>
      <c r="H445" s="127"/>
      <c r="I445" s="128"/>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26"/>
      <c r="D446" s="126"/>
      <c r="E446" s="126"/>
      <c r="F446" s="126"/>
      <c r="G446" s="126"/>
      <c r="H446" s="127"/>
      <c r="I446" s="128"/>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26"/>
      <c r="D447" s="126"/>
      <c r="E447" s="126"/>
      <c r="F447" s="126"/>
      <c r="G447" s="126"/>
      <c r="H447" s="127"/>
      <c r="I447" s="128"/>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26"/>
      <c r="D448" s="126"/>
      <c r="E448" s="126"/>
      <c r="F448" s="126"/>
      <c r="G448" s="126"/>
      <c r="H448" s="127"/>
      <c r="I448" s="128"/>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26"/>
      <c r="D449" s="126"/>
      <c r="E449" s="126"/>
      <c r="F449" s="126"/>
      <c r="G449" s="126"/>
      <c r="H449" s="127"/>
      <c r="I449" s="128"/>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26"/>
      <c r="D450" s="126"/>
      <c r="E450" s="126"/>
      <c r="F450" s="126"/>
      <c r="G450" s="126"/>
      <c r="H450" s="127"/>
      <c r="I450" s="128"/>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26"/>
      <c r="D451" s="126"/>
      <c r="E451" s="126"/>
      <c r="F451" s="126"/>
      <c r="G451" s="126"/>
      <c r="H451" s="127"/>
      <c r="I451" s="128"/>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26"/>
      <c r="D452" s="126"/>
      <c r="E452" s="126"/>
      <c r="F452" s="126"/>
      <c r="G452" s="126"/>
      <c r="H452" s="127"/>
      <c r="I452" s="128"/>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26"/>
      <c r="D453" s="126"/>
      <c r="E453" s="126"/>
      <c r="F453" s="126"/>
      <c r="G453" s="126"/>
      <c r="H453" s="127"/>
      <c r="I453" s="128"/>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26"/>
      <c r="D454" s="126"/>
      <c r="E454" s="126"/>
      <c r="F454" s="126"/>
      <c r="G454" s="126"/>
      <c r="H454" s="127"/>
      <c r="I454" s="128"/>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26"/>
      <c r="D455" s="126"/>
      <c r="E455" s="126"/>
      <c r="F455" s="126"/>
      <c r="G455" s="126"/>
      <c r="H455" s="127"/>
      <c r="I455" s="128"/>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26"/>
      <c r="D456" s="126"/>
      <c r="E456" s="126"/>
      <c r="F456" s="126"/>
      <c r="G456" s="126"/>
      <c r="H456" s="127"/>
      <c r="I456" s="128"/>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26"/>
      <c r="D457" s="126"/>
      <c r="E457" s="126"/>
      <c r="F457" s="126"/>
      <c r="G457" s="126"/>
      <c r="H457" s="127"/>
      <c r="I457" s="128"/>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26"/>
      <c r="D458" s="126"/>
      <c r="E458" s="126"/>
      <c r="F458" s="126"/>
      <c r="G458" s="126"/>
      <c r="H458" s="127"/>
      <c r="I458" s="128"/>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26"/>
      <c r="D459" s="126"/>
      <c r="E459" s="126"/>
      <c r="F459" s="126"/>
      <c r="G459" s="126"/>
      <c r="H459" s="127"/>
      <c r="I459" s="128"/>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26"/>
      <c r="D460" s="126"/>
      <c r="E460" s="126"/>
      <c r="F460" s="126"/>
      <c r="G460" s="126"/>
      <c r="H460" s="127"/>
      <c r="I460" s="128"/>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26"/>
      <c r="D461" s="126"/>
      <c r="E461" s="126"/>
      <c r="F461" s="126"/>
      <c r="G461" s="126"/>
      <c r="H461" s="127"/>
      <c r="I461" s="128"/>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26"/>
      <c r="D462" s="126"/>
      <c r="E462" s="126"/>
      <c r="F462" s="126"/>
      <c r="G462" s="126"/>
      <c r="H462" s="127"/>
      <c r="I462" s="128"/>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26"/>
      <c r="D463" s="126"/>
      <c r="E463" s="126"/>
      <c r="F463" s="126"/>
      <c r="G463" s="126"/>
      <c r="H463" s="127"/>
      <c r="I463" s="128"/>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26"/>
      <c r="D464" s="126"/>
      <c r="E464" s="126"/>
      <c r="F464" s="126"/>
      <c r="G464" s="126"/>
      <c r="H464" s="127"/>
      <c r="I464" s="128"/>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26"/>
      <c r="D465" s="126"/>
      <c r="E465" s="126"/>
      <c r="F465" s="126"/>
      <c r="G465" s="126"/>
      <c r="H465" s="127"/>
      <c r="I465" s="128"/>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26"/>
      <c r="D466" s="126"/>
      <c r="E466" s="126"/>
      <c r="F466" s="126"/>
      <c r="G466" s="126"/>
      <c r="H466" s="127"/>
      <c r="I466" s="128"/>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26"/>
      <c r="D467" s="126"/>
      <c r="E467" s="126"/>
      <c r="F467" s="126"/>
      <c r="G467" s="126"/>
      <c r="H467" s="127"/>
      <c r="I467" s="128"/>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26"/>
      <c r="D468" s="126"/>
      <c r="E468" s="126"/>
      <c r="F468" s="126"/>
      <c r="G468" s="126"/>
      <c r="H468" s="127"/>
      <c r="I468" s="128"/>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26"/>
      <c r="D469" s="126"/>
      <c r="E469" s="126"/>
      <c r="F469" s="126"/>
      <c r="G469" s="126"/>
      <c r="H469" s="127"/>
      <c r="I469" s="128"/>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26"/>
      <c r="D470" s="126"/>
      <c r="E470" s="126"/>
      <c r="F470" s="126"/>
      <c r="G470" s="126"/>
      <c r="H470" s="127"/>
      <c r="I470" s="128"/>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26"/>
      <c r="D471" s="126"/>
      <c r="E471" s="126"/>
      <c r="F471" s="126"/>
      <c r="G471" s="126"/>
      <c r="H471" s="127"/>
      <c r="I471" s="128"/>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26"/>
      <c r="D472" s="126"/>
      <c r="E472" s="126"/>
      <c r="F472" s="126"/>
      <c r="G472" s="126"/>
      <c r="H472" s="127"/>
      <c r="I472" s="128"/>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26"/>
      <c r="D473" s="126"/>
      <c r="E473" s="126"/>
      <c r="F473" s="126"/>
      <c r="G473" s="126"/>
      <c r="H473" s="127"/>
      <c r="I473" s="128"/>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26"/>
      <c r="D474" s="126"/>
      <c r="E474" s="126"/>
      <c r="F474" s="126"/>
      <c r="G474" s="126"/>
      <c r="H474" s="127"/>
      <c r="I474" s="128"/>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26"/>
      <c r="D475" s="126"/>
      <c r="E475" s="126"/>
      <c r="F475" s="126"/>
      <c r="G475" s="126"/>
      <c r="H475" s="127"/>
      <c r="I475" s="128"/>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26"/>
      <c r="D476" s="126"/>
      <c r="E476" s="126"/>
      <c r="F476" s="126"/>
      <c r="G476" s="126"/>
      <c r="H476" s="127"/>
      <c r="I476" s="128"/>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26"/>
      <c r="D477" s="126"/>
      <c r="E477" s="126"/>
      <c r="F477" s="126"/>
      <c r="G477" s="126"/>
      <c r="H477" s="127"/>
      <c r="I477" s="128"/>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26"/>
      <c r="D478" s="126"/>
      <c r="E478" s="126"/>
      <c r="F478" s="126"/>
      <c r="G478" s="126"/>
      <c r="H478" s="127"/>
      <c r="I478" s="128"/>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26"/>
      <c r="D479" s="126"/>
      <c r="E479" s="126"/>
      <c r="F479" s="126"/>
      <c r="G479" s="126"/>
      <c r="H479" s="127"/>
      <c r="I479" s="128"/>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26"/>
      <c r="D480" s="126"/>
      <c r="E480" s="126"/>
      <c r="F480" s="126"/>
      <c r="G480" s="126"/>
      <c r="H480" s="127"/>
      <c r="I480" s="128"/>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26"/>
      <c r="D481" s="126"/>
      <c r="E481" s="126"/>
      <c r="F481" s="126"/>
      <c r="G481" s="126"/>
      <c r="H481" s="127"/>
      <c r="I481" s="128"/>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26"/>
      <c r="D482" s="126"/>
      <c r="E482" s="126"/>
      <c r="F482" s="126"/>
      <c r="G482" s="126"/>
      <c r="H482" s="127"/>
      <c r="I482" s="128"/>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26"/>
      <c r="D483" s="126"/>
      <c r="E483" s="126"/>
      <c r="F483" s="126"/>
      <c r="G483" s="126"/>
      <c r="H483" s="127"/>
      <c r="I483" s="128"/>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26"/>
      <c r="D484" s="126"/>
      <c r="E484" s="126"/>
      <c r="F484" s="126"/>
      <c r="G484" s="126"/>
      <c r="H484" s="127"/>
      <c r="I484" s="128"/>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26"/>
      <c r="D485" s="126"/>
      <c r="E485" s="126"/>
      <c r="F485" s="126"/>
      <c r="G485" s="126"/>
      <c r="H485" s="127"/>
      <c r="I485" s="128"/>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26"/>
      <c r="D486" s="126"/>
      <c r="E486" s="126"/>
      <c r="F486" s="126"/>
      <c r="G486" s="126"/>
      <c r="H486" s="127"/>
      <c r="I486" s="128"/>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26"/>
      <c r="D487" s="126"/>
      <c r="E487" s="126"/>
      <c r="F487" s="126"/>
      <c r="G487" s="126"/>
      <c r="H487" s="127"/>
      <c r="I487" s="128"/>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26"/>
      <c r="D488" s="126"/>
      <c r="E488" s="126"/>
      <c r="F488" s="126"/>
      <c r="G488" s="126"/>
      <c r="H488" s="127"/>
      <c r="I488" s="128"/>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26"/>
      <c r="D489" s="126"/>
      <c r="E489" s="126"/>
      <c r="F489" s="126"/>
      <c r="G489" s="126"/>
      <c r="H489" s="127"/>
      <c r="I489" s="128"/>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26"/>
      <c r="D490" s="126"/>
      <c r="E490" s="126"/>
      <c r="F490" s="126"/>
      <c r="G490" s="126"/>
      <c r="H490" s="127"/>
      <c r="I490" s="128"/>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26"/>
      <c r="D491" s="126"/>
      <c r="E491" s="126"/>
      <c r="F491" s="126"/>
      <c r="G491" s="126"/>
      <c r="H491" s="127"/>
      <c r="I491" s="128"/>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26"/>
      <c r="D492" s="126"/>
      <c r="E492" s="126"/>
      <c r="F492" s="126"/>
      <c r="G492" s="126"/>
      <c r="H492" s="127"/>
      <c r="I492" s="128"/>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26"/>
      <c r="D493" s="126"/>
      <c r="E493" s="126"/>
      <c r="F493" s="126"/>
      <c r="G493" s="126"/>
      <c r="H493" s="127"/>
      <c r="I493" s="128"/>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26"/>
      <c r="D494" s="126"/>
      <c r="E494" s="126"/>
      <c r="F494" s="126"/>
      <c r="G494" s="126"/>
      <c r="H494" s="127"/>
      <c r="I494" s="128"/>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26"/>
      <c r="D495" s="126"/>
      <c r="E495" s="126"/>
      <c r="F495" s="126"/>
      <c r="G495" s="126"/>
      <c r="H495" s="127"/>
      <c r="I495" s="128"/>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26"/>
      <c r="D496" s="126"/>
      <c r="E496" s="126"/>
      <c r="F496" s="126"/>
      <c r="G496" s="126"/>
      <c r="H496" s="127"/>
      <c r="I496" s="128"/>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26"/>
      <c r="D497" s="126"/>
      <c r="E497" s="126"/>
      <c r="F497" s="126"/>
      <c r="G497" s="126"/>
      <c r="H497" s="127"/>
      <c r="I497" s="128"/>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26"/>
      <c r="D498" s="126"/>
      <c r="E498" s="126"/>
      <c r="F498" s="126"/>
      <c r="G498" s="126"/>
      <c r="H498" s="127"/>
      <c r="I498" s="128"/>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26"/>
      <c r="D499" s="126"/>
      <c r="E499" s="126"/>
      <c r="F499" s="126"/>
      <c r="G499" s="126"/>
      <c r="H499" s="127"/>
      <c r="I499" s="128"/>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26"/>
      <c r="D500" s="126"/>
      <c r="E500" s="126"/>
      <c r="F500" s="126"/>
      <c r="G500" s="126"/>
      <c r="H500" s="127"/>
      <c r="I500" s="128"/>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26"/>
      <c r="D501" s="126"/>
      <c r="E501" s="126"/>
      <c r="F501" s="126"/>
      <c r="G501" s="126"/>
      <c r="H501" s="127"/>
      <c r="I501" s="128"/>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26"/>
      <c r="D502" s="126"/>
      <c r="E502" s="126"/>
      <c r="F502" s="126"/>
      <c r="G502" s="126"/>
      <c r="H502" s="127"/>
      <c r="I502" s="128"/>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26"/>
      <c r="D503" s="126"/>
      <c r="E503" s="126"/>
      <c r="F503" s="126"/>
      <c r="G503" s="126"/>
      <c r="H503" s="127"/>
      <c r="I503" s="128"/>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26"/>
      <c r="D504" s="126"/>
      <c r="E504" s="126"/>
      <c r="F504" s="126"/>
      <c r="G504" s="126"/>
      <c r="H504" s="127"/>
      <c r="I504" s="128"/>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26"/>
      <c r="D505" s="126"/>
      <c r="E505" s="126"/>
      <c r="F505" s="126"/>
      <c r="G505" s="126"/>
      <c r="H505" s="127"/>
      <c r="I505" s="128"/>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26"/>
      <c r="D506" s="126"/>
      <c r="E506" s="126"/>
      <c r="F506" s="126"/>
      <c r="G506" s="126"/>
      <c r="H506" s="127"/>
      <c r="I506" s="128"/>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26"/>
      <c r="D507" s="126"/>
      <c r="E507" s="126"/>
      <c r="F507" s="126"/>
      <c r="G507" s="126"/>
      <c r="H507" s="127"/>
      <c r="I507" s="128"/>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26"/>
      <c r="D508" s="126"/>
      <c r="E508" s="126"/>
      <c r="F508" s="126"/>
      <c r="G508" s="126"/>
      <c r="H508" s="127"/>
      <c r="I508" s="128"/>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26"/>
      <c r="D509" s="126"/>
      <c r="E509" s="126"/>
      <c r="F509" s="126"/>
      <c r="G509" s="126"/>
      <c r="H509" s="127"/>
      <c r="I509" s="128"/>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26"/>
      <c r="D510" s="126"/>
      <c r="E510" s="126"/>
      <c r="F510" s="126"/>
      <c r="G510" s="126"/>
      <c r="H510" s="127"/>
      <c r="I510" s="128"/>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26"/>
      <c r="D511" s="126"/>
      <c r="E511" s="126"/>
      <c r="F511" s="126"/>
      <c r="G511" s="126"/>
      <c r="H511" s="127"/>
      <c r="I511" s="128"/>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26"/>
      <c r="D512" s="126"/>
      <c r="E512" s="126"/>
      <c r="F512" s="126"/>
      <c r="G512" s="126"/>
      <c r="H512" s="127"/>
      <c r="I512" s="128"/>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26"/>
      <c r="D513" s="126"/>
      <c r="E513" s="126"/>
      <c r="F513" s="126"/>
      <c r="G513" s="126"/>
      <c r="H513" s="127"/>
      <c r="I513" s="128"/>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26"/>
      <c r="D514" s="126"/>
      <c r="E514" s="126"/>
      <c r="F514" s="126"/>
      <c r="G514" s="126"/>
      <c r="H514" s="127"/>
      <c r="I514" s="128"/>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26"/>
      <c r="D515" s="126"/>
      <c r="E515" s="126"/>
      <c r="F515" s="126"/>
      <c r="G515" s="126"/>
      <c r="H515" s="127"/>
      <c r="I515" s="128"/>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26"/>
      <c r="D516" s="126"/>
      <c r="E516" s="126"/>
      <c r="F516" s="126"/>
      <c r="G516" s="126"/>
      <c r="H516" s="127"/>
      <c r="I516" s="128"/>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26"/>
      <c r="D517" s="126"/>
      <c r="E517" s="126"/>
      <c r="F517" s="126"/>
      <c r="G517" s="126"/>
      <c r="H517" s="127"/>
      <c r="I517" s="128"/>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26"/>
      <c r="D518" s="126"/>
      <c r="E518" s="126"/>
      <c r="F518" s="126"/>
      <c r="G518" s="126"/>
      <c r="H518" s="127"/>
      <c r="I518" s="128"/>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26"/>
      <c r="D519" s="126"/>
      <c r="E519" s="126"/>
      <c r="F519" s="126"/>
      <c r="G519" s="126"/>
      <c r="H519" s="127"/>
      <c r="I519" s="128"/>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26"/>
      <c r="D520" s="126"/>
      <c r="E520" s="126"/>
      <c r="F520" s="126"/>
      <c r="G520" s="126"/>
      <c r="H520" s="127"/>
      <c r="I520" s="128"/>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26"/>
      <c r="D521" s="126"/>
      <c r="E521" s="126"/>
      <c r="F521" s="126"/>
      <c r="G521" s="126"/>
      <c r="H521" s="127"/>
      <c r="I521" s="128"/>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26"/>
      <c r="D522" s="126"/>
      <c r="E522" s="126"/>
      <c r="F522" s="126"/>
      <c r="G522" s="126"/>
      <c r="H522" s="127"/>
      <c r="I522" s="128"/>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26"/>
      <c r="D523" s="126"/>
      <c r="E523" s="126"/>
      <c r="F523" s="126"/>
      <c r="G523" s="126"/>
      <c r="H523" s="127"/>
      <c r="I523" s="128"/>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26"/>
      <c r="D524" s="126"/>
      <c r="E524" s="126"/>
      <c r="F524" s="126"/>
      <c r="G524" s="126"/>
      <c r="H524" s="127"/>
      <c r="I524" s="128"/>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26"/>
      <c r="D525" s="126"/>
      <c r="E525" s="126"/>
      <c r="F525" s="126"/>
      <c r="G525" s="126"/>
      <c r="H525" s="127"/>
      <c r="I525" s="128"/>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26"/>
      <c r="D526" s="126"/>
      <c r="E526" s="126"/>
      <c r="F526" s="126"/>
      <c r="G526" s="126"/>
      <c r="H526" s="127"/>
      <c r="I526" s="128"/>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26"/>
      <c r="D527" s="126"/>
      <c r="E527" s="126"/>
      <c r="F527" s="126"/>
      <c r="G527" s="126"/>
      <c r="H527" s="127"/>
      <c r="I527" s="128"/>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26"/>
      <c r="D528" s="126"/>
      <c r="E528" s="126"/>
      <c r="F528" s="126"/>
      <c r="G528" s="126"/>
      <c r="H528" s="127"/>
      <c r="I528" s="128"/>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26"/>
      <c r="D529" s="126"/>
      <c r="E529" s="126"/>
      <c r="F529" s="126"/>
      <c r="G529" s="126"/>
      <c r="H529" s="127"/>
      <c r="I529" s="128"/>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26"/>
      <c r="D530" s="126"/>
      <c r="E530" s="126"/>
      <c r="F530" s="126"/>
      <c r="G530" s="126"/>
      <c r="H530" s="127"/>
      <c r="I530" s="128"/>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26"/>
      <c r="D531" s="126"/>
      <c r="E531" s="126"/>
      <c r="F531" s="126"/>
      <c r="G531" s="126"/>
      <c r="H531" s="127"/>
      <c r="I531" s="128"/>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26"/>
      <c r="D532" s="126"/>
      <c r="E532" s="126"/>
      <c r="F532" s="126"/>
      <c r="G532" s="126"/>
      <c r="H532" s="127"/>
      <c r="I532" s="128"/>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26"/>
      <c r="D533" s="126"/>
      <c r="E533" s="126"/>
      <c r="F533" s="126"/>
      <c r="G533" s="126"/>
      <c r="H533" s="127"/>
      <c r="I533" s="128"/>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26"/>
      <c r="D534" s="126"/>
      <c r="E534" s="126"/>
      <c r="F534" s="126"/>
      <c r="G534" s="126"/>
      <c r="H534" s="127"/>
      <c r="I534" s="128"/>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26"/>
      <c r="D535" s="126"/>
      <c r="E535" s="126"/>
      <c r="F535" s="126"/>
      <c r="G535" s="126"/>
      <c r="H535" s="127"/>
      <c r="I535" s="128"/>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26"/>
      <c r="D536" s="126"/>
      <c r="E536" s="126"/>
      <c r="F536" s="126"/>
      <c r="G536" s="126"/>
      <c r="H536" s="127"/>
      <c r="I536" s="128"/>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26"/>
      <c r="D537" s="126"/>
      <c r="E537" s="126"/>
      <c r="F537" s="126"/>
      <c r="G537" s="126"/>
      <c r="H537" s="127"/>
      <c r="I537" s="128"/>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26"/>
      <c r="D538" s="126"/>
      <c r="E538" s="126"/>
      <c r="F538" s="126"/>
      <c r="G538" s="126"/>
      <c r="H538" s="127"/>
      <c r="I538" s="128"/>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26"/>
      <c r="D539" s="126"/>
      <c r="E539" s="126"/>
      <c r="F539" s="126"/>
      <c r="G539" s="126"/>
      <c r="H539" s="127"/>
      <c r="I539" s="128"/>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26"/>
      <c r="D540" s="126"/>
      <c r="E540" s="126"/>
      <c r="F540" s="126"/>
      <c r="G540" s="126"/>
      <c r="H540" s="127"/>
      <c r="I540" s="128"/>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26"/>
      <c r="D541" s="126"/>
      <c r="E541" s="126"/>
      <c r="F541" s="126"/>
      <c r="G541" s="126"/>
      <c r="H541" s="127"/>
      <c r="I541" s="128"/>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26"/>
      <c r="D542" s="126"/>
      <c r="E542" s="126"/>
      <c r="F542" s="126"/>
      <c r="G542" s="126"/>
      <c r="H542" s="127"/>
      <c r="I542" s="128"/>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26"/>
      <c r="D543" s="126"/>
      <c r="E543" s="126"/>
      <c r="F543" s="126"/>
      <c r="G543" s="126"/>
      <c r="H543" s="127"/>
      <c r="I543" s="128"/>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26"/>
      <c r="D544" s="126"/>
      <c r="E544" s="126"/>
      <c r="F544" s="126"/>
      <c r="G544" s="126"/>
      <c r="H544" s="127"/>
      <c r="I544" s="128"/>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26"/>
      <c r="D545" s="126"/>
      <c r="E545" s="126"/>
      <c r="F545" s="126"/>
      <c r="G545" s="126"/>
      <c r="H545" s="127"/>
      <c r="I545" s="128"/>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26"/>
      <c r="D546" s="126"/>
      <c r="E546" s="126"/>
      <c r="F546" s="126"/>
      <c r="G546" s="126"/>
      <c r="H546" s="127"/>
      <c r="I546" s="128"/>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26"/>
      <c r="D547" s="126"/>
      <c r="E547" s="126"/>
      <c r="F547" s="126"/>
      <c r="G547" s="126"/>
      <c r="H547" s="127"/>
      <c r="I547" s="128"/>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26"/>
      <c r="D548" s="126"/>
      <c r="E548" s="126"/>
      <c r="F548" s="126"/>
      <c r="G548" s="126"/>
      <c r="H548" s="127"/>
      <c r="I548" s="128"/>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26"/>
      <c r="D549" s="126"/>
      <c r="E549" s="126"/>
      <c r="F549" s="126"/>
      <c r="G549" s="126"/>
      <c r="H549" s="127"/>
      <c r="I549" s="128"/>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26"/>
      <c r="D550" s="126"/>
      <c r="E550" s="126"/>
      <c r="F550" s="126"/>
      <c r="G550" s="126"/>
      <c r="H550" s="127"/>
      <c r="I550" s="128"/>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26"/>
      <c r="D551" s="126"/>
      <c r="E551" s="126"/>
      <c r="F551" s="126"/>
      <c r="G551" s="126"/>
      <c r="H551" s="127"/>
      <c r="I551" s="128"/>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26"/>
      <c r="D552" s="126"/>
      <c r="E552" s="126"/>
      <c r="F552" s="126"/>
      <c r="G552" s="126"/>
      <c r="H552" s="127"/>
      <c r="I552" s="128"/>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26"/>
      <c r="D553" s="126"/>
      <c r="E553" s="126"/>
      <c r="F553" s="126"/>
      <c r="G553" s="126"/>
      <c r="H553" s="127"/>
      <c r="I553" s="128"/>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26"/>
      <c r="D554" s="126"/>
      <c r="E554" s="126"/>
      <c r="F554" s="126"/>
      <c r="G554" s="126"/>
      <c r="H554" s="127"/>
      <c r="I554" s="128"/>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26"/>
      <c r="D555" s="126"/>
      <c r="E555" s="126"/>
      <c r="F555" s="126"/>
      <c r="G555" s="126"/>
      <c r="H555" s="127"/>
      <c r="I555" s="128"/>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26"/>
      <c r="D556" s="126"/>
      <c r="E556" s="126"/>
      <c r="F556" s="126"/>
      <c r="G556" s="126"/>
      <c r="H556" s="127"/>
      <c r="I556" s="128"/>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26"/>
      <c r="D557" s="126"/>
      <c r="E557" s="126"/>
      <c r="F557" s="126"/>
      <c r="G557" s="126"/>
      <c r="H557" s="127"/>
      <c r="I557" s="128"/>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26"/>
      <c r="D558" s="126"/>
      <c r="E558" s="126"/>
      <c r="F558" s="126"/>
      <c r="G558" s="126"/>
      <c r="H558" s="127"/>
      <c r="I558" s="128"/>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26"/>
      <c r="D559" s="126"/>
      <c r="E559" s="126"/>
      <c r="F559" s="126"/>
      <c r="G559" s="126"/>
      <c r="H559" s="127"/>
      <c r="I559" s="128"/>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26"/>
      <c r="D560" s="126"/>
      <c r="E560" s="126"/>
      <c r="F560" s="126"/>
      <c r="G560" s="126"/>
      <c r="H560" s="127"/>
      <c r="I560" s="128"/>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26"/>
      <c r="D561" s="126"/>
      <c r="E561" s="126"/>
      <c r="F561" s="126"/>
      <c r="G561" s="126"/>
      <c r="H561" s="127"/>
      <c r="I561" s="128"/>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26"/>
      <c r="D562" s="126"/>
      <c r="E562" s="126"/>
      <c r="F562" s="126"/>
      <c r="G562" s="126"/>
      <c r="H562" s="127"/>
      <c r="I562" s="128"/>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26"/>
      <c r="D563" s="126"/>
      <c r="E563" s="126"/>
      <c r="F563" s="126"/>
      <c r="G563" s="126"/>
      <c r="H563" s="127"/>
      <c r="I563" s="128"/>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26"/>
      <c r="D564" s="126"/>
      <c r="E564" s="126"/>
      <c r="F564" s="126"/>
      <c r="G564" s="126"/>
      <c r="H564" s="127"/>
      <c r="I564" s="128"/>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26"/>
      <c r="D565" s="126"/>
      <c r="E565" s="126"/>
      <c r="F565" s="126"/>
      <c r="G565" s="126"/>
      <c r="H565" s="127"/>
      <c r="I565" s="128"/>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26"/>
      <c r="D566" s="126"/>
      <c r="E566" s="126"/>
      <c r="F566" s="126"/>
      <c r="G566" s="126"/>
      <c r="H566" s="127"/>
      <c r="I566" s="128"/>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26"/>
      <c r="D567" s="126"/>
      <c r="E567" s="126"/>
      <c r="F567" s="126"/>
      <c r="G567" s="126"/>
      <c r="H567" s="127"/>
      <c r="I567" s="128"/>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26"/>
      <c r="D568" s="126"/>
      <c r="E568" s="126"/>
      <c r="F568" s="126"/>
      <c r="G568" s="126"/>
      <c r="H568" s="127"/>
      <c r="I568" s="128"/>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26"/>
      <c r="D569" s="126"/>
      <c r="E569" s="126"/>
      <c r="F569" s="126"/>
      <c r="G569" s="126"/>
      <c r="H569" s="127"/>
      <c r="I569" s="128"/>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26"/>
      <c r="D570" s="126"/>
      <c r="E570" s="126"/>
      <c r="F570" s="126"/>
      <c r="G570" s="126"/>
      <c r="H570" s="127"/>
      <c r="I570" s="128"/>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26"/>
      <c r="D571" s="126"/>
      <c r="E571" s="126"/>
      <c r="F571" s="126"/>
      <c r="G571" s="126"/>
      <c r="H571" s="127"/>
      <c r="I571" s="128"/>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26"/>
      <c r="D572" s="126"/>
      <c r="E572" s="126"/>
      <c r="F572" s="126"/>
      <c r="G572" s="126"/>
      <c r="H572" s="127"/>
      <c r="I572" s="128"/>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26"/>
      <c r="D573" s="126"/>
      <c r="E573" s="126"/>
      <c r="F573" s="126"/>
      <c r="G573" s="126"/>
      <c r="H573" s="127"/>
      <c r="I573" s="128"/>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26"/>
      <c r="D574" s="126"/>
      <c r="E574" s="126"/>
      <c r="F574" s="126"/>
      <c r="G574" s="126"/>
      <c r="H574" s="127"/>
      <c r="I574" s="128"/>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26"/>
      <c r="D575" s="126"/>
      <c r="E575" s="126"/>
      <c r="F575" s="126"/>
      <c r="G575" s="126"/>
      <c r="H575" s="127"/>
      <c r="I575" s="128"/>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26"/>
      <c r="D576" s="126"/>
      <c r="E576" s="126"/>
      <c r="F576" s="126"/>
      <c r="G576" s="126"/>
      <c r="H576" s="127"/>
      <c r="I576" s="128"/>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26"/>
      <c r="D577" s="126"/>
      <c r="E577" s="126"/>
      <c r="F577" s="126"/>
      <c r="G577" s="126"/>
      <c r="H577" s="127"/>
      <c r="I577" s="128"/>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26"/>
      <c r="D578" s="126"/>
      <c r="E578" s="126"/>
      <c r="F578" s="126"/>
      <c r="G578" s="126"/>
      <c r="H578" s="127"/>
      <c r="I578" s="128"/>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26"/>
      <c r="D579" s="126"/>
      <c r="E579" s="126"/>
      <c r="F579" s="126"/>
      <c r="G579" s="126"/>
      <c r="H579" s="127"/>
      <c r="I579" s="128"/>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26"/>
      <c r="D580" s="126"/>
      <c r="E580" s="126"/>
      <c r="F580" s="126"/>
      <c r="G580" s="126"/>
      <c r="H580" s="127"/>
      <c r="I580" s="128"/>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26"/>
      <c r="D581" s="126"/>
      <c r="E581" s="126"/>
      <c r="F581" s="126"/>
      <c r="G581" s="126"/>
      <c r="H581" s="127"/>
      <c r="I581" s="128"/>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26"/>
      <c r="D582" s="126"/>
      <c r="E582" s="126"/>
      <c r="F582" s="126"/>
      <c r="G582" s="126"/>
      <c r="H582" s="127"/>
      <c r="I582" s="128"/>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26"/>
      <c r="D583" s="126"/>
      <c r="E583" s="126"/>
      <c r="F583" s="126"/>
      <c r="G583" s="126"/>
      <c r="H583" s="127"/>
      <c r="I583" s="128"/>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26"/>
      <c r="D584" s="126"/>
      <c r="E584" s="126"/>
      <c r="F584" s="126"/>
      <c r="G584" s="126"/>
      <c r="H584" s="127"/>
      <c r="I584" s="128"/>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26"/>
      <c r="D585" s="126"/>
      <c r="E585" s="126"/>
      <c r="F585" s="126"/>
      <c r="G585" s="126"/>
      <c r="H585" s="127"/>
      <c r="I585" s="128"/>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26"/>
      <c r="D586" s="126"/>
      <c r="E586" s="126"/>
      <c r="F586" s="126"/>
      <c r="G586" s="126"/>
      <c r="H586" s="127"/>
      <c r="I586" s="128"/>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26"/>
      <c r="D587" s="126"/>
      <c r="E587" s="126"/>
      <c r="F587" s="126"/>
      <c r="G587" s="126"/>
      <c r="H587" s="127"/>
      <c r="I587" s="128"/>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26"/>
      <c r="D588" s="126"/>
      <c r="E588" s="126"/>
      <c r="F588" s="126"/>
      <c r="G588" s="126"/>
      <c r="H588" s="127"/>
      <c r="I588" s="128"/>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26"/>
      <c r="D589" s="126"/>
      <c r="E589" s="126"/>
      <c r="F589" s="126"/>
      <c r="G589" s="126"/>
      <c r="H589" s="127"/>
      <c r="I589" s="128"/>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26"/>
      <c r="D590" s="126"/>
      <c r="E590" s="126"/>
      <c r="F590" s="126"/>
      <c r="G590" s="126"/>
      <c r="H590" s="127"/>
      <c r="I590" s="128"/>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26"/>
      <c r="D591" s="126"/>
      <c r="E591" s="126"/>
      <c r="F591" s="126"/>
      <c r="G591" s="126"/>
      <c r="H591" s="127"/>
      <c r="I591" s="128"/>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26"/>
      <c r="D592" s="126"/>
      <c r="E592" s="126"/>
      <c r="F592" s="126"/>
      <c r="G592" s="126"/>
      <c r="H592" s="127"/>
      <c r="I592" s="128"/>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26"/>
      <c r="D593" s="126"/>
      <c r="E593" s="126"/>
      <c r="F593" s="126"/>
      <c r="G593" s="126"/>
      <c r="H593" s="127"/>
      <c r="I593" s="128"/>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26"/>
      <c r="D594" s="126"/>
      <c r="E594" s="126"/>
      <c r="F594" s="126"/>
      <c r="G594" s="126"/>
      <c r="H594" s="127"/>
      <c r="I594" s="128"/>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26"/>
      <c r="D595" s="126"/>
      <c r="E595" s="126"/>
      <c r="F595" s="126"/>
      <c r="G595" s="126"/>
      <c r="H595" s="127"/>
      <c r="I595" s="128"/>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26"/>
      <c r="D596" s="126"/>
      <c r="E596" s="126"/>
      <c r="F596" s="126"/>
      <c r="G596" s="126"/>
      <c r="H596" s="127"/>
      <c r="I596" s="128"/>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26"/>
      <c r="D597" s="126"/>
      <c r="E597" s="126"/>
      <c r="F597" s="126"/>
      <c r="G597" s="126"/>
      <c r="H597" s="127"/>
      <c r="I597" s="128"/>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26"/>
      <c r="D598" s="126"/>
      <c r="E598" s="126"/>
      <c r="F598" s="126"/>
      <c r="G598" s="126"/>
      <c r="H598" s="127"/>
      <c r="I598" s="128"/>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26"/>
      <c r="D599" s="126"/>
      <c r="E599" s="126"/>
      <c r="F599" s="126"/>
      <c r="G599" s="126"/>
      <c r="H599" s="127"/>
      <c r="I599" s="128"/>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26"/>
      <c r="D600" s="126"/>
      <c r="E600" s="126"/>
      <c r="F600" s="126"/>
      <c r="G600" s="126"/>
      <c r="H600" s="127"/>
      <c r="I600" s="128"/>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26"/>
      <c r="D601" s="126"/>
      <c r="E601" s="126"/>
      <c r="F601" s="126"/>
      <c r="G601" s="126"/>
      <c r="H601" s="127"/>
      <c r="I601" s="128"/>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26"/>
      <c r="D602" s="126"/>
      <c r="E602" s="126"/>
      <c r="F602" s="126"/>
      <c r="G602" s="126"/>
      <c r="H602" s="127"/>
      <c r="I602" s="128"/>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26"/>
      <c r="D603" s="126"/>
      <c r="E603" s="126"/>
      <c r="F603" s="126"/>
      <c r="G603" s="126"/>
      <c r="H603" s="127"/>
      <c r="I603" s="128"/>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26"/>
      <c r="D604" s="126"/>
      <c r="E604" s="126"/>
      <c r="F604" s="126"/>
      <c r="G604" s="126"/>
      <c r="H604" s="127"/>
      <c r="I604" s="128"/>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26"/>
      <c r="D605" s="126"/>
      <c r="E605" s="126"/>
      <c r="F605" s="126"/>
      <c r="G605" s="126"/>
      <c r="H605" s="127"/>
      <c r="I605" s="128"/>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26"/>
      <c r="D606" s="126"/>
      <c r="E606" s="126"/>
      <c r="F606" s="126"/>
      <c r="G606" s="126"/>
      <c r="H606" s="127"/>
      <c r="I606" s="128"/>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26"/>
      <c r="D607" s="126"/>
      <c r="E607" s="126"/>
      <c r="F607" s="126"/>
      <c r="G607" s="126"/>
      <c r="H607" s="127"/>
      <c r="I607" s="128"/>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26"/>
      <c r="D608" s="126"/>
      <c r="E608" s="126"/>
      <c r="F608" s="126"/>
      <c r="G608" s="126"/>
      <c r="H608" s="127"/>
      <c r="I608" s="128"/>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26"/>
      <c r="D609" s="126"/>
      <c r="E609" s="126"/>
      <c r="F609" s="126"/>
      <c r="G609" s="126"/>
      <c r="H609" s="127"/>
      <c r="I609" s="128"/>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26"/>
      <c r="D610" s="126"/>
      <c r="E610" s="126"/>
      <c r="F610" s="126"/>
      <c r="G610" s="126"/>
      <c r="H610" s="127"/>
      <c r="I610" s="128"/>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26"/>
      <c r="D611" s="126"/>
      <c r="E611" s="126"/>
      <c r="F611" s="126"/>
      <c r="G611" s="126"/>
      <c r="H611" s="127"/>
      <c r="I611" s="128"/>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26"/>
      <c r="D612" s="126"/>
      <c r="E612" s="126"/>
      <c r="F612" s="126"/>
      <c r="G612" s="126"/>
      <c r="H612" s="127"/>
      <c r="I612" s="128"/>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26"/>
      <c r="D613" s="126"/>
      <c r="E613" s="126"/>
      <c r="F613" s="126"/>
      <c r="G613" s="126"/>
      <c r="H613" s="127"/>
      <c r="I613" s="128"/>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26"/>
      <c r="D614" s="126"/>
      <c r="E614" s="126"/>
      <c r="F614" s="126"/>
      <c r="G614" s="126"/>
      <c r="H614" s="127"/>
      <c r="I614" s="128"/>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26"/>
      <c r="D615" s="126"/>
      <c r="E615" s="126"/>
      <c r="F615" s="126"/>
      <c r="G615" s="126"/>
      <c r="H615" s="127"/>
      <c r="I615" s="128"/>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26"/>
      <c r="D616" s="126"/>
      <c r="E616" s="126"/>
      <c r="F616" s="126"/>
      <c r="G616" s="126"/>
      <c r="H616" s="127"/>
      <c r="I616" s="128"/>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26"/>
      <c r="D617" s="126"/>
      <c r="E617" s="126"/>
      <c r="F617" s="126"/>
      <c r="G617" s="126"/>
      <c r="H617" s="127"/>
      <c r="I617" s="128"/>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26"/>
      <c r="D618" s="126"/>
      <c r="E618" s="126"/>
      <c r="F618" s="126"/>
      <c r="G618" s="126"/>
      <c r="H618" s="127"/>
      <c r="I618" s="128"/>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26"/>
      <c r="D619" s="126"/>
      <c r="E619" s="126"/>
      <c r="F619" s="126"/>
      <c r="G619" s="126"/>
      <c r="H619" s="127"/>
      <c r="I619" s="128"/>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26"/>
      <c r="D620" s="126"/>
      <c r="E620" s="126"/>
      <c r="F620" s="126"/>
      <c r="G620" s="126"/>
      <c r="H620" s="127"/>
      <c r="I620" s="128"/>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26"/>
      <c r="D621" s="126"/>
      <c r="E621" s="126"/>
      <c r="F621" s="126"/>
      <c r="G621" s="126"/>
      <c r="H621" s="127"/>
      <c r="I621" s="128"/>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26"/>
      <c r="D622" s="126"/>
      <c r="E622" s="126"/>
      <c r="F622" s="126"/>
      <c r="G622" s="126"/>
      <c r="H622" s="127"/>
      <c r="I622" s="128"/>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26"/>
      <c r="D623" s="126"/>
      <c r="E623" s="126"/>
      <c r="F623" s="126"/>
      <c r="G623" s="126"/>
      <c r="H623" s="127"/>
      <c r="I623" s="128"/>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26"/>
      <c r="D624" s="126"/>
      <c r="E624" s="126"/>
      <c r="F624" s="126"/>
      <c r="G624" s="126"/>
      <c r="H624" s="127"/>
      <c r="I624" s="128"/>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26"/>
      <c r="D625" s="126"/>
      <c r="E625" s="126"/>
      <c r="F625" s="126"/>
      <c r="G625" s="126"/>
      <c r="H625" s="127"/>
      <c r="I625" s="128"/>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26"/>
      <c r="D626" s="126"/>
      <c r="E626" s="126"/>
      <c r="F626" s="126"/>
      <c r="G626" s="126"/>
      <c r="H626" s="127"/>
      <c r="I626" s="128"/>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26"/>
      <c r="D627" s="126"/>
      <c r="E627" s="126"/>
      <c r="F627" s="126"/>
      <c r="G627" s="126"/>
      <c r="H627" s="127"/>
      <c r="I627" s="128"/>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26"/>
      <c r="D628" s="126"/>
      <c r="E628" s="126"/>
      <c r="F628" s="126"/>
      <c r="G628" s="126"/>
      <c r="H628" s="127"/>
      <c r="I628" s="128"/>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26"/>
      <c r="D629" s="126"/>
      <c r="E629" s="126"/>
      <c r="F629" s="126"/>
      <c r="G629" s="126"/>
      <c r="H629" s="127"/>
      <c r="I629" s="128"/>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26"/>
      <c r="D630" s="126"/>
      <c r="E630" s="126"/>
      <c r="F630" s="126"/>
      <c r="G630" s="126"/>
      <c r="H630" s="127"/>
      <c r="I630" s="128"/>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26"/>
      <c r="D631" s="126"/>
      <c r="E631" s="126"/>
      <c r="F631" s="126"/>
      <c r="G631" s="126"/>
      <c r="H631" s="127"/>
      <c r="I631" s="128"/>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26"/>
      <c r="D632" s="126"/>
      <c r="E632" s="126"/>
      <c r="F632" s="126"/>
      <c r="G632" s="126"/>
      <c r="H632" s="127"/>
      <c r="I632" s="128"/>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26"/>
      <c r="D633" s="126"/>
      <c r="E633" s="126"/>
      <c r="F633" s="126"/>
      <c r="G633" s="126"/>
      <c r="H633" s="127"/>
      <c r="I633" s="128"/>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26"/>
      <c r="D634" s="126"/>
      <c r="E634" s="126"/>
      <c r="F634" s="126"/>
      <c r="G634" s="126"/>
      <c r="H634" s="127"/>
      <c r="I634" s="128"/>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26"/>
      <c r="D635" s="126"/>
      <c r="E635" s="126"/>
      <c r="F635" s="126"/>
      <c r="G635" s="126"/>
      <c r="H635" s="127"/>
      <c r="I635" s="128"/>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26"/>
      <c r="D636" s="126"/>
      <c r="E636" s="126"/>
      <c r="F636" s="126"/>
      <c r="G636" s="126"/>
      <c r="H636" s="127"/>
      <c r="I636" s="128"/>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26"/>
      <c r="D637" s="126"/>
      <c r="E637" s="126"/>
      <c r="F637" s="126"/>
      <c r="G637" s="126"/>
      <c r="H637" s="127"/>
      <c r="I637" s="128"/>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26"/>
      <c r="D638" s="126"/>
      <c r="E638" s="126"/>
      <c r="F638" s="126"/>
      <c r="G638" s="126"/>
      <c r="H638" s="127"/>
      <c r="I638" s="128"/>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26"/>
      <c r="D639" s="126"/>
      <c r="E639" s="126"/>
      <c r="F639" s="126"/>
      <c r="G639" s="126"/>
      <c r="H639" s="127"/>
      <c r="I639" s="128"/>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26"/>
      <c r="D640" s="126"/>
      <c r="E640" s="126"/>
      <c r="F640" s="126"/>
      <c r="G640" s="126"/>
      <c r="H640" s="127"/>
      <c r="I640" s="128"/>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26"/>
      <c r="D641" s="126"/>
      <c r="E641" s="126"/>
      <c r="F641" s="126"/>
      <c r="G641" s="126"/>
      <c r="H641" s="127"/>
      <c r="I641" s="128"/>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26"/>
      <c r="D642" s="126"/>
      <c r="E642" s="126"/>
      <c r="F642" s="126"/>
      <c r="G642" s="126"/>
      <c r="H642" s="127"/>
      <c r="I642" s="128"/>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26"/>
      <c r="D643" s="126"/>
      <c r="E643" s="126"/>
      <c r="F643" s="126"/>
      <c r="G643" s="126"/>
      <c r="H643" s="127"/>
      <c r="I643" s="128"/>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26"/>
      <c r="D644" s="126"/>
      <c r="E644" s="126"/>
      <c r="F644" s="126"/>
      <c r="G644" s="126"/>
      <c r="H644" s="127"/>
      <c r="I644" s="128"/>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26"/>
      <c r="D645" s="126"/>
      <c r="E645" s="126"/>
      <c r="F645" s="126"/>
      <c r="G645" s="126"/>
      <c r="H645" s="127"/>
      <c r="I645" s="128"/>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26"/>
      <c r="D646" s="126"/>
      <c r="E646" s="126"/>
      <c r="F646" s="126"/>
      <c r="G646" s="126"/>
      <c r="H646" s="127"/>
      <c r="I646" s="128"/>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26"/>
      <c r="D647" s="126"/>
      <c r="E647" s="126"/>
      <c r="F647" s="126"/>
      <c r="G647" s="126"/>
      <c r="H647" s="127"/>
      <c r="I647" s="128"/>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26"/>
      <c r="D648" s="126"/>
      <c r="E648" s="126"/>
      <c r="F648" s="126"/>
      <c r="G648" s="126"/>
      <c r="H648" s="127"/>
      <c r="I648" s="128"/>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26"/>
      <c r="D649" s="126"/>
      <c r="E649" s="126"/>
      <c r="F649" s="126"/>
      <c r="G649" s="126"/>
      <c r="H649" s="127"/>
      <c r="I649" s="128"/>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26"/>
      <c r="D650" s="126"/>
      <c r="E650" s="126"/>
      <c r="F650" s="126"/>
      <c r="G650" s="126"/>
      <c r="H650" s="127"/>
      <c r="I650" s="128"/>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26"/>
      <c r="D651" s="126"/>
      <c r="E651" s="126"/>
      <c r="F651" s="126"/>
      <c r="G651" s="126"/>
      <c r="H651" s="127"/>
      <c r="I651" s="128"/>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26"/>
      <c r="D652" s="126"/>
      <c r="E652" s="126"/>
      <c r="F652" s="126"/>
      <c r="G652" s="126"/>
      <c r="H652" s="127"/>
      <c r="I652" s="128"/>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26"/>
      <c r="D653" s="126"/>
      <c r="E653" s="126"/>
      <c r="F653" s="126"/>
      <c r="G653" s="126"/>
      <c r="H653" s="127"/>
      <c r="I653" s="128"/>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26"/>
      <c r="D654" s="126"/>
      <c r="E654" s="126"/>
      <c r="F654" s="126"/>
      <c r="G654" s="126"/>
      <c r="H654" s="127"/>
      <c r="I654" s="128"/>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26"/>
      <c r="D655" s="126"/>
      <c r="E655" s="126"/>
      <c r="F655" s="126"/>
      <c r="G655" s="126"/>
      <c r="H655" s="127"/>
      <c r="I655" s="128"/>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26"/>
      <c r="D656" s="126"/>
      <c r="E656" s="126"/>
      <c r="F656" s="126"/>
      <c r="G656" s="126"/>
      <c r="H656" s="127"/>
      <c r="I656" s="128"/>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26"/>
      <c r="D657" s="126"/>
      <c r="E657" s="126"/>
      <c r="F657" s="126"/>
      <c r="G657" s="126"/>
      <c r="H657" s="127"/>
      <c r="I657" s="128"/>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26"/>
      <c r="D658" s="126"/>
      <c r="E658" s="126"/>
      <c r="F658" s="126"/>
      <c r="G658" s="126"/>
      <c r="H658" s="127"/>
      <c r="I658" s="128"/>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26"/>
      <c r="D659" s="126"/>
      <c r="E659" s="126"/>
      <c r="F659" s="126"/>
      <c r="G659" s="126"/>
      <c r="H659" s="127"/>
      <c r="I659" s="128"/>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26"/>
      <c r="D660" s="126"/>
      <c r="E660" s="126"/>
      <c r="F660" s="126"/>
      <c r="G660" s="126"/>
      <c r="H660" s="127"/>
      <c r="I660" s="128"/>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26"/>
      <c r="D661" s="126"/>
      <c r="E661" s="126"/>
      <c r="F661" s="126"/>
      <c r="G661" s="126"/>
      <c r="H661" s="127"/>
      <c r="I661" s="128"/>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26"/>
      <c r="D662" s="126"/>
      <c r="E662" s="126"/>
      <c r="F662" s="126"/>
      <c r="G662" s="126"/>
      <c r="H662" s="127"/>
      <c r="I662" s="128"/>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26"/>
      <c r="D663" s="126"/>
      <c r="E663" s="126"/>
      <c r="F663" s="126"/>
      <c r="G663" s="126"/>
      <c r="H663" s="127"/>
      <c r="I663" s="128"/>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26"/>
      <c r="D664" s="126"/>
      <c r="E664" s="126"/>
      <c r="F664" s="126"/>
      <c r="G664" s="126"/>
      <c r="H664" s="127"/>
      <c r="I664" s="128"/>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26"/>
      <c r="D665" s="126"/>
      <c r="E665" s="126"/>
      <c r="F665" s="126"/>
      <c r="G665" s="126"/>
      <c r="H665" s="127"/>
      <c r="I665" s="128"/>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26"/>
      <c r="D666" s="126"/>
      <c r="E666" s="126"/>
      <c r="F666" s="126"/>
      <c r="G666" s="126"/>
      <c r="H666" s="127"/>
      <c r="I666" s="128"/>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26"/>
      <c r="D667" s="126"/>
      <c r="E667" s="126"/>
      <c r="F667" s="126"/>
      <c r="G667" s="126"/>
      <c r="H667" s="127"/>
      <c r="I667" s="128"/>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26"/>
      <c r="D668" s="126"/>
      <c r="E668" s="126"/>
      <c r="F668" s="126"/>
      <c r="G668" s="126"/>
      <c r="H668" s="127"/>
      <c r="I668" s="128"/>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26"/>
      <c r="D669" s="126"/>
      <c r="E669" s="126"/>
      <c r="F669" s="126"/>
      <c r="G669" s="126"/>
      <c r="H669" s="127"/>
      <c r="I669" s="128"/>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26"/>
      <c r="D670" s="126"/>
      <c r="E670" s="126"/>
      <c r="F670" s="126"/>
      <c r="G670" s="126"/>
      <c r="H670" s="127"/>
      <c r="I670" s="128"/>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26"/>
      <c r="D671" s="126"/>
      <c r="E671" s="126"/>
      <c r="F671" s="126"/>
      <c r="G671" s="126"/>
      <c r="H671" s="127"/>
      <c r="I671" s="128"/>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26"/>
      <c r="D672" s="126"/>
      <c r="E672" s="126"/>
      <c r="F672" s="126"/>
      <c r="G672" s="126"/>
      <c r="H672" s="127"/>
      <c r="I672" s="128"/>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26"/>
      <c r="D673" s="126"/>
      <c r="E673" s="126"/>
      <c r="F673" s="126"/>
      <c r="G673" s="126"/>
      <c r="H673" s="127"/>
      <c r="I673" s="128"/>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26"/>
      <c r="D674" s="126"/>
      <c r="E674" s="126"/>
      <c r="F674" s="126"/>
      <c r="G674" s="126"/>
      <c r="H674" s="127"/>
      <c r="I674" s="128"/>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26"/>
      <c r="D675" s="126"/>
      <c r="E675" s="126"/>
      <c r="F675" s="126"/>
      <c r="G675" s="126"/>
      <c r="H675" s="127"/>
      <c r="I675" s="128"/>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26"/>
      <c r="D676" s="126"/>
      <c r="E676" s="126"/>
      <c r="F676" s="126"/>
      <c r="G676" s="126"/>
      <c r="H676" s="127"/>
      <c r="I676" s="128"/>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26"/>
      <c r="D677" s="126"/>
      <c r="E677" s="126"/>
      <c r="F677" s="126"/>
      <c r="G677" s="126"/>
      <c r="H677" s="127"/>
      <c r="I677" s="128"/>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26"/>
      <c r="D678" s="126"/>
      <c r="E678" s="126"/>
      <c r="F678" s="126"/>
      <c r="G678" s="126"/>
      <c r="H678" s="127"/>
      <c r="I678" s="128"/>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26"/>
      <c r="D679" s="126"/>
      <c r="E679" s="126"/>
      <c r="F679" s="126"/>
      <c r="G679" s="126"/>
      <c r="H679" s="127"/>
      <c r="I679" s="128"/>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26"/>
      <c r="D680" s="126"/>
      <c r="E680" s="126"/>
      <c r="F680" s="126"/>
      <c r="G680" s="126"/>
      <c r="H680" s="127"/>
      <c r="I680" s="128"/>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26"/>
      <c r="D681" s="126"/>
      <c r="E681" s="126"/>
      <c r="F681" s="126"/>
      <c r="G681" s="126"/>
      <c r="H681" s="127"/>
      <c r="I681" s="128"/>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26"/>
      <c r="D682" s="126"/>
      <c r="E682" s="126"/>
      <c r="F682" s="126"/>
      <c r="G682" s="126"/>
      <c r="H682" s="127"/>
      <c r="I682" s="128"/>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26"/>
      <c r="D683" s="126"/>
      <c r="E683" s="126"/>
      <c r="F683" s="126"/>
      <c r="G683" s="126"/>
      <c r="H683" s="127"/>
      <c r="I683" s="128"/>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26"/>
      <c r="D684" s="126"/>
      <c r="E684" s="126"/>
      <c r="F684" s="126"/>
      <c r="G684" s="126"/>
      <c r="H684" s="127"/>
      <c r="I684" s="128"/>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26"/>
      <c r="D685" s="126"/>
      <c r="E685" s="126"/>
      <c r="F685" s="126"/>
      <c r="G685" s="126"/>
      <c r="H685" s="127"/>
      <c r="I685" s="128"/>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26"/>
      <c r="D686" s="126"/>
      <c r="E686" s="126"/>
      <c r="F686" s="126"/>
      <c r="G686" s="126"/>
      <c r="H686" s="127"/>
      <c r="I686" s="128"/>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26"/>
      <c r="D687" s="126"/>
      <c r="E687" s="126"/>
      <c r="F687" s="126"/>
      <c r="G687" s="126"/>
      <c r="H687" s="127"/>
      <c r="I687" s="128"/>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26"/>
      <c r="D688" s="126"/>
      <c r="E688" s="126"/>
      <c r="F688" s="126"/>
      <c r="G688" s="126"/>
      <c r="H688" s="127"/>
      <c r="I688" s="128"/>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26"/>
      <c r="D689" s="126"/>
      <c r="E689" s="126"/>
      <c r="F689" s="126"/>
      <c r="G689" s="126"/>
      <c r="H689" s="127"/>
      <c r="I689" s="128"/>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26"/>
      <c r="D690" s="126"/>
      <c r="E690" s="126"/>
      <c r="F690" s="126"/>
      <c r="G690" s="126"/>
      <c r="H690" s="127"/>
      <c r="I690" s="128"/>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26"/>
      <c r="D691" s="126"/>
      <c r="E691" s="126"/>
      <c r="F691" s="126"/>
      <c r="G691" s="126"/>
      <c r="H691" s="127"/>
      <c r="I691" s="128"/>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26"/>
      <c r="D692" s="126"/>
      <c r="E692" s="126"/>
      <c r="F692" s="126"/>
      <c r="G692" s="126"/>
      <c r="H692" s="127"/>
      <c r="I692" s="128"/>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26"/>
      <c r="D693" s="126"/>
      <c r="E693" s="126"/>
      <c r="F693" s="126"/>
      <c r="G693" s="126"/>
      <c r="H693" s="127"/>
      <c r="I693" s="128"/>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26"/>
      <c r="D694" s="126"/>
      <c r="E694" s="126"/>
      <c r="F694" s="126"/>
      <c r="G694" s="126"/>
      <c r="H694" s="127"/>
      <c r="I694" s="128"/>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26"/>
      <c r="D695" s="126"/>
      <c r="E695" s="126"/>
      <c r="F695" s="126"/>
      <c r="G695" s="126"/>
      <c r="H695" s="127"/>
      <c r="I695" s="128"/>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26"/>
      <c r="D696" s="126"/>
      <c r="E696" s="126"/>
      <c r="F696" s="126"/>
      <c r="G696" s="126"/>
      <c r="H696" s="127"/>
      <c r="I696" s="128"/>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26"/>
      <c r="D697" s="126"/>
      <c r="E697" s="126"/>
      <c r="F697" s="126"/>
      <c r="G697" s="126"/>
      <c r="H697" s="127"/>
      <c r="I697" s="128"/>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26"/>
      <c r="D698" s="126"/>
      <c r="E698" s="126"/>
      <c r="F698" s="126"/>
      <c r="G698" s="126"/>
      <c r="H698" s="127"/>
      <c r="I698" s="128"/>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26"/>
      <c r="D699" s="126"/>
      <c r="E699" s="126"/>
      <c r="F699" s="126"/>
      <c r="G699" s="126"/>
      <c r="H699" s="127"/>
      <c r="I699" s="128"/>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26"/>
      <c r="D700" s="126"/>
      <c r="E700" s="126"/>
      <c r="F700" s="126"/>
      <c r="G700" s="126"/>
      <c r="H700" s="127"/>
      <c r="I700" s="128"/>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26"/>
      <c r="D701" s="126"/>
      <c r="E701" s="126"/>
      <c r="F701" s="126"/>
      <c r="G701" s="126"/>
      <c r="H701" s="127"/>
      <c r="I701" s="128"/>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26"/>
      <c r="D702" s="126"/>
      <c r="E702" s="126"/>
      <c r="F702" s="126"/>
      <c r="G702" s="126"/>
      <c r="H702" s="127"/>
      <c r="I702" s="128"/>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26"/>
      <c r="D703" s="126"/>
      <c r="E703" s="126"/>
      <c r="F703" s="126"/>
      <c r="G703" s="126"/>
      <c r="H703" s="127"/>
      <c r="I703" s="128"/>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26"/>
      <c r="D704" s="126"/>
      <c r="E704" s="126"/>
      <c r="F704" s="126"/>
      <c r="G704" s="126"/>
      <c r="H704" s="127"/>
      <c r="I704" s="128"/>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26"/>
      <c r="D705" s="126"/>
      <c r="E705" s="126"/>
      <c r="F705" s="126"/>
      <c r="G705" s="126"/>
      <c r="H705" s="127"/>
      <c r="I705" s="128"/>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26"/>
      <c r="D706" s="126"/>
      <c r="E706" s="126"/>
      <c r="F706" s="126"/>
      <c r="G706" s="126"/>
      <c r="H706" s="127"/>
      <c r="I706" s="128"/>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26"/>
      <c r="D707" s="126"/>
      <c r="E707" s="126"/>
      <c r="F707" s="126"/>
      <c r="G707" s="126"/>
      <c r="H707" s="127"/>
      <c r="I707" s="128"/>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26"/>
      <c r="D708" s="126"/>
      <c r="E708" s="126"/>
      <c r="F708" s="126"/>
      <c r="G708" s="126"/>
      <c r="H708" s="127"/>
      <c r="I708" s="128"/>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26"/>
      <c r="D709" s="126"/>
      <c r="E709" s="126"/>
      <c r="F709" s="126"/>
      <c r="G709" s="126"/>
      <c r="H709" s="127"/>
      <c r="I709" s="128"/>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26"/>
      <c r="D710" s="126"/>
      <c r="E710" s="126"/>
      <c r="F710" s="126"/>
      <c r="G710" s="126"/>
      <c r="H710" s="127"/>
      <c r="I710" s="128"/>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26"/>
      <c r="D711" s="126"/>
      <c r="E711" s="126"/>
      <c r="F711" s="126"/>
      <c r="G711" s="126"/>
      <c r="H711" s="127"/>
      <c r="I711" s="128"/>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26"/>
      <c r="D712" s="126"/>
      <c r="E712" s="126"/>
      <c r="F712" s="126"/>
      <c r="G712" s="126"/>
      <c r="H712" s="127"/>
      <c r="I712" s="128"/>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26"/>
      <c r="D713" s="126"/>
      <c r="E713" s="126"/>
      <c r="F713" s="126"/>
      <c r="G713" s="126"/>
      <c r="H713" s="127"/>
      <c r="I713" s="128"/>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26"/>
      <c r="D714" s="126"/>
      <c r="E714" s="126"/>
      <c r="F714" s="126"/>
      <c r="G714" s="126"/>
      <c r="H714" s="127"/>
      <c r="I714" s="128"/>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26"/>
      <c r="D715" s="126"/>
      <c r="E715" s="126"/>
      <c r="F715" s="126"/>
      <c r="G715" s="126"/>
      <c r="H715" s="127"/>
      <c r="I715" s="128"/>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26"/>
      <c r="D716" s="126"/>
      <c r="E716" s="126"/>
      <c r="F716" s="126"/>
      <c r="G716" s="126"/>
      <c r="H716" s="127"/>
      <c r="I716" s="128"/>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26"/>
      <c r="D717" s="126"/>
      <c r="E717" s="126"/>
      <c r="F717" s="126"/>
      <c r="G717" s="126"/>
      <c r="H717" s="127"/>
      <c r="I717" s="128"/>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26"/>
      <c r="D718" s="126"/>
      <c r="E718" s="126"/>
      <c r="F718" s="126"/>
      <c r="G718" s="126"/>
      <c r="H718" s="127"/>
      <c r="I718" s="128"/>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26"/>
      <c r="D719" s="126"/>
      <c r="E719" s="126"/>
      <c r="F719" s="126"/>
      <c r="G719" s="126"/>
      <c r="H719" s="127"/>
      <c r="I719" s="128"/>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26"/>
      <c r="D720" s="126"/>
      <c r="E720" s="126"/>
      <c r="F720" s="126"/>
      <c r="G720" s="126"/>
      <c r="H720" s="127"/>
      <c r="I720" s="128"/>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26"/>
      <c r="D721" s="126"/>
      <c r="E721" s="126"/>
      <c r="F721" s="126"/>
      <c r="G721" s="126"/>
      <c r="H721" s="127"/>
      <c r="I721" s="128"/>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26"/>
      <c r="D722" s="126"/>
      <c r="E722" s="126"/>
      <c r="F722" s="126"/>
      <c r="G722" s="126"/>
      <c r="H722" s="127"/>
      <c r="I722" s="128"/>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26"/>
      <c r="D723" s="126"/>
      <c r="E723" s="126"/>
      <c r="F723" s="126"/>
      <c r="G723" s="126"/>
      <c r="H723" s="127"/>
      <c r="I723" s="128"/>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26"/>
      <c r="D724" s="126"/>
      <c r="E724" s="126"/>
      <c r="F724" s="126"/>
      <c r="G724" s="126"/>
      <c r="H724" s="127"/>
      <c r="I724" s="128"/>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26"/>
      <c r="D725" s="126"/>
      <c r="E725" s="126"/>
      <c r="F725" s="126"/>
      <c r="G725" s="126"/>
      <c r="H725" s="127"/>
      <c r="I725" s="128"/>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26"/>
      <c r="D726" s="126"/>
      <c r="E726" s="126"/>
      <c r="F726" s="126"/>
      <c r="G726" s="126"/>
      <c r="H726" s="127"/>
      <c r="I726" s="128"/>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26"/>
      <c r="D727" s="126"/>
      <c r="E727" s="126"/>
      <c r="F727" s="126"/>
      <c r="G727" s="126"/>
      <c r="H727" s="127"/>
      <c r="I727" s="128"/>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26"/>
      <c r="D728" s="126"/>
      <c r="E728" s="126"/>
      <c r="F728" s="126"/>
      <c r="G728" s="126"/>
      <c r="H728" s="127"/>
      <c r="I728" s="128"/>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26"/>
      <c r="D729" s="126"/>
      <c r="E729" s="126"/>
      <c r="F729" s="126"/>
      <c r="G729" s="126"/>
      <c r="H729" s="127"/>
      <c r="I729" s="128"/>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26"/>
      <c r="D730" s="126"/>
      <c r="E730" s="126"/>
      <c r="F730" s="126"/>
      <c r="G730" s="126"/>
      <c r="H730" s="127"/>
      <c r="I730" s="128"/>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26"/>
      <c r="D731" s="126"/>
      <c r="E731" s="126"/>
      <c r="F731" s="126"/>
      <c r="G731" s="126"/>
      <c r="H731" s="127"/>
      <c r="I731" s="128"/>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26"/>
      <c r="D732" s="126"/>
      <c r="E732" s="126"/>
      <c r="F732" s="126"/>
      <c r="G732" s="126"/>
      <c r="H732" s="127"/>
      <c r="I732" s="128"/>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26"/>
      <c r="D733" s="126"/>
      <c r="E733" s="126"/>
      <c r="F733" s="126"/>
      <c r="G733" s="126"/>
      <c r="H733" s="127"/>
      <c r="I733" s="128"/>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26"/>
      <c r="D734" s="126"/>
      <c r="E734" s="126"/>
      <c r="F734" s="126"/>
      <c r="G734" s="126"/>
      <c r="H734" s="127"/>
      <c r="I734" s="128"/>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26"/>
      <c r="D735" s="126"/>
      <c r="E735" s="126"/>
      <c r="F735" s="126"/>
      <c r="G735" s="126"/>
      <c r="H735" s="127"/>
      <c r="I735" s="128"/>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26"/>
      <c r="D736" s="126"/>
      <c r="E736" s="126"/>
      <c r="F736" s="126"/>
      <c r="G736" s="126"/>
      <c r="H736" s="127"/>
      <c r="I736" s="128"/>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26"/>
      <c r="D737" s="126"/>
      <c r="E737" s="126"/>
      <c r="F737" s="126"/>
      <c r="G737" s="126"/>
      <c r="H737" s="127"/>
      <c r="I737" s="128"/>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26"/>
      <c r="D738" s="126"/>
      <c r="E738" s="126"/>
      <c r="F738" s="126"/>
      <c r="G738" s="126"/>
      <c r="H738" s="127"/>
      <c r="I738" s="128"/>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26"/>
      <c r="D739" s="126"/>
      <c r="E739" s="126"/>
      <c r="F739" s="126"/>
      <c r="G739" s="126"/>
      <c r="H739" s="127"/>
      <c r="I739" s="128"/>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26"/>
      <c r="D740" s="126"/>
      <c r="E740" s="126"/>
      <c r="F740" s="126"/>
      <c r="G740" s="126"/>
      <c r="H740" s="127"/>
      <c r="I740" s="128"/>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26"/>
      <c r="D741" s="126"/>
      <c r="E741" s="126"/>
      <c r="F741" s="126"/>
      <c r="G741" s="126"/>
      <c r="H741" s="127"/>
      <c r="I741" s="128"/>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26"/>
      <c r="D742" s="126"/>
      <c r="E742" s="126"/>
      <c r="F742" s="126"/>
      <c r="G742" s="126"/>
      <c r="H742" s="127"/>
      <c r="I742" s="128"/>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26"/>
      <c r="D743" s="126"/>
      <c r="E743" s="126"/>
      <c r="F743" s="126"/>
      <c r="G743" s="126"/>
      <c r="H743" s="127"/>
      <c r="I743" s="128"/>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26"/>
      <c r="D744" s="126"/>
      <c r="E744" s="126"/>
      <c r="F744" s="126"/>
      <c r="G744" s="126"/>
      <c r="H744" s="127"/>
      <c r="I744" s="128"/>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26"/>
      <c r="D745" s="126"/>
      <c r="E745" s="126"/>
      <c r="F745" s="126"/>
      <c r="G745" s="126"/>
      <c r="H745" s="127"/>
      <c r="I745" s="128"/>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26"/>
      <c r="D746" s="126"/>
      <c r="E746" s="126"/>
      <c r="F746" s="126"/>
      <c r="G746" s="126"/>
      <c r="H746" s="127"/>
      <c r="I746" s="128"/>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26"/>
      <c r="D747" s="126"/>
      <c r="E747" s="126"/>
      <c r="F747" s="126"/>
      <c r="G747" s="126"/>
      <c r="H747" s="127"/>
      <c r="I747" s="128"/>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26"/>
      <c r="D748" s="126"/>
      <c r="E748" s="126"/>
      <c r="F748" s="126"/>
      <c r="G748" s="126"/>
      <c r="H748" s="127"/>
      <c r="I748" s="128"/>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26"/>
      <c r="D749" s="126"/>
      <c r="E749" s="126"/>
      <c r="F749" s="126"/>
      <c r="G749" s="126"/>
      <c r="H749" s="127"/>
      <c r="I749" s="128"/>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26"/>
      <c r="D750" s="126"/>
      <c r="E750" s="126"/>
      <c r="F750" s="126"/>
      <c r="G750" s="126"/>
      <c r="H750" s="127"/>
      <c r="I750" s="128"/>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26"/>
      <c r="D751" s="126"/>
      <c r="E751" s="126"/>
      <c r="F751" s="126"/>
      <c r="G751" s="126"/>
      <c r="H751" s="127"/>
      <c r="I751" s="128"/>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26"/>
      <c r="D752" s="126"/>
      <c r="E752" s="126"/>
      <c r="F752" s="126"/>
      <c r="G752" s="126"/>
      <c r="H752" s="127"/>
      <c r="I752" s="128"/>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26"/>
      <c r="D753" s="126"/>
      <c r="E753" s="126"/>
      <c r="F753" s="126"/>
      <c r="G753" s="126"/>
      <c r="H753" s="127"/>
      <c r="I753" s="128"/>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26"/>
      <c r="D754" s="126"/>
      <c r="E754" s="126"/>
      <c r="F754" s="126"/>
      <c r="G754" s="126"/>
      <c r="H754" s="127"/>
      <c r="I754" s="128"/>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26"/>
      <c r="D755" s="126"/>
      <c r="E755" s="126"/>
      <c r="F755" s="126"/>
      <c r="G755" s="126"/>
      <c r="H755" s="127"/>
      <c r="I755" s="128"/>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26"/>
      <c r="D756" s="126"/>
      <c r="E756" s="126"/>
      <c r="F756" s="126"/>
      <c r="G756" s="126"/>
      <c r="H756" s="127"/>
      <c r="I756" s="128"/>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26"/>
      <c r="D757" s="126"/>
      <c r="E757" s="126"/>
      <c r="F757" s="126"/>
      <c r="G757" s="126"/>
      <c r="H757" s="127"/>
      <c r="I757" s="128"/>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26"/>
      <c r="D758" s="126"/>
      <c r="E758" s="126"/>
      <c r="F758" s="126"/>
      <c r="G758" s="126"/>
      <c r="H758" s="127"/>
      <c r="I758" s="128"/>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26"/>
      <c r="D759" s="126"/>
      <c r="E759" s="126"/>
      <c r="F759" s="126"/>
      <c r="G759" s="126"/>
      <c r="H759" s="127"/>
      <c r="I759" s="128"/>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26"/>
      <c r="D760" s="126"/>
      <c r="E760" s="126"/>
      <c r="F760" s="126"/>
      <c r="G760" s="126"/>
      <c r="H760" s="127"/>
      <c r="I760" s="128"/>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26"/>
      <c r="D761" s="126"/>
      <c r="E761" s="126"/>
      <c r="F761" s="126"/>
      <c r="G761" s="126"/>
      <c r="H761" s="127"/>
      <c r="I761" s="128"/>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26"/>
      <c r="D762" s="126"/>
      <c r="E762" s="126"/>
      <c r="F762" s="126"/>
      <c r="G762" s="126"/>
      <c r="H762" s="127"/>
      <c r="I762" s="128"/>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26"/>
      <c r="D763" s="126"/>
      <c r="E763" s="126"/>
      <c r="F763" s="126"/>
      <c r="G763" s="126"/>
      <c r="H763" s="127"/>
      <c r="I763" s="128"/>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26"/>
      <c r="D764" s="126"/>
      <c r="E764" s="126"/>
      <c r="F764" s="126"/>
      <c r="G764" s="126"/>
      <c r="H764" s="127"/>
      <c r="I764" s="128"/>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26"/>
      <c r="D765" s="126"/>
      <c r="E765" s="126"/>
      <c r="F765" s="126"/>
      <c r="G765" s="126"/>
      <c r="H765" s="127"/>
      <c r="I765" s="128"/>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26"/>
      <c r="D766" s="126"/>
      <c r="E766" s="126"/>
      <c r="F766" s="126"/>
      <c r="G766" s="126"/>
      <c r="H766" s="127"/>
      <c r="I766" s="128"/>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26"/>
      <c r="D767" s="126"/>
      <c r="E767" s="126"/>
      <c r="F767" s="126"/>
      <c r="G767" s="126"/>
      <c r="H767" s="127"/>
      <c r="I767" s="128"/>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26"/>
      <c r="D768" s="126"/>
      <c r="E768" s="126"/>
      <c r="F768" s="126"/>
      <c r="G768" s="126"/>
      <c r="H768" s="127"/>
      <c r="I768" s="128"/>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26"/>
      <c r="D769" s="126"/>
      <c r="E769" s="126"/>
      <c r="F769" s="126"/>
      <c r="G769" s="126"/>
      <c r="H769" s="127"/>
      <c r="I769" s="128"/>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26"/>
      <c r="D770" s="126"/>
      <c r="E770" s="126"/>
      <c r="F770" s="126"/>
      <c r="G770" s="126"/>
      <c r="H770" s="127"/>
      <c r="I770" s="128"/>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26"/>
      <c r="D771" s="126"/>
      <c r="E771" s="126"/>
      <c r="F771" s="126"/>
      <c r="G771" s="126"/>
      <c r="H771" s="127"/>
      <c r="I771" s="128"/>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26"/>
      <c r="D772" s="126"/>
      <c r="E772" s="126"/>
      <c r="F772" s="126"/>
      <c r="G772" s="126"/>
      <c r="H772" s="127"/>
      <c r="I772" s="128"/>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26"/>
      <c r="D773" s="126"/>
      <c r="E773" s="126"/>
      <c r="F773" s="126"/>
      <c r="G773" s="126"/>
      <c r="H773" s="127"/>
      <c r="I773" s="128"/>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26"/>
      <c r="D774" s="126"/>
      <c r="E774" s="126"/>
      <c r="F774" s="126"/>
      <c r="G774" s="126"/>
      <c r="H774" s="127"/>
      <c r="I774" s="128"/>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26"/>
      <c r="D775" s="126"/>
      <c r="E775" s="126"/>
      <c r="F775" s="126"/>
      <c r="G775" s="126"/>
      <c r="H775" s="127"/>
      <c r="I775" s="128"/>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26"/>
      <c r="D776" s="126"/>
      <c r="E776" s="126"/>
      <c r="F776" s="126"/>
      <c r="G776" s="126"/>
      <c r="H776" s="127"/>
      <c r="I776" s="128"/>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26"/>
      <c r="D777" s="126"/>
      <c r="E777" s="126"/>
      <c r="F777" s="126"/>
      <c r="G777" s="126"/>
      <c r="H777" s="127"/>
      <c r="I777" s="128"/>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26"/>
      <c r="D778" s="126"/>
      <c r="E778" s="126"/>
      <c r="F778" s="126"/>
      <c r="G778" s="126"/>
      <c r="H778" s="127"/>
      <c r="I778" s="128"/>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26"/>
      <c r="D779" s="126"/>
      <c r="E779" s="126"/>
      <c r="F779" s="126"/>
      <c r="G779" s="126"/>
      <c r="H779" s="127"/>
      <c r="I779" s="128"/>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26"/>
      <c r="D780" s="126"/>
      <c r="E780" s="126"/>
      <c r="F780" s="126"/>
      <c r="G780" s="126"/>
      <c r="H780" s="127"/>
      <c r="I780" s="128"/>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26"/>
      <c r="D781" s="126"/>
      <c r="E781" s="126"/>
      <c r="F781" s="126"/>
      <c r="G781" s="126"/>
      <c r="H781" s="127"/>
      <c r="I781" s="128"/>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26"/>
      <c r="D782" s="126"/>
      <c r="E782" s="126"/>
      <c r="F782" s="126"/>
      <c r="G782" s="126"/>
      <c r="H782" s="127"/>
      <c r="I782" s="128"/>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26"/>
      <c r="D783" s="126"/>
      <c r="E783" s="126"/>
      <c r="F783" s="126"/>
      <c r="G783" s="126"/>
      <c r="H783" s="127"/>
      <c r="I783" s="128"/>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26"/>
      <c r="D784" s="126"/>
      <c r="E784" s="126"/>
      <c r="F784" s="126"/>
      <c r="G784" s="126"/>
      <c r="H784" s="127"/>
      <c r="I784" s="128"/>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26"/>
      <c r="D785" s="126"/>
      <c r="E785" s="126"/>
      <c r="F785" s="126"/>
      <c r="G785" s="126"/>
      <c r="H785" s="127"/>
      <c r="I785" s="128"/>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26"/>
      <c r="D786" s="126"/>
      <c r="E786" s="126"/>
      <c r="F786" s="126"/>
      <c r="G786" s="126"/>
      <c r="H786" s="127"/>
      <c r="I786" s="128"/>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26"/>
      <c r="D787" s="126"/>
      <c r="E787" s="126"/>
      <c r="F787" s="126"/>
      <c r="G787" s="126"/>
      <c r="H787" s="127"/>
      <c r="I787" s="128"/>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26"/>
      <c r="D788" s="126"/>
      <c r="E788" s="126"/>
      <c r="F788" s="126"/>
      <c r="G788" s="126"/>
      <c r="H788" s="127"/>
      <c r="I788" s="128"/>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26"/>
      <c r="D789" s="126"/>
      <c r="E789" s="126"/>
      <c r="F789" s="126"/>
      <c r="G789" s="126"/>
      <c r="H789" s="127"/>
      <c r="I789" s="128"/>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26"/>
      <c r="D790" s="126"/>
      <c r="E790" s="126"/>
      <c r="F790" s="126"/>
      <c r="G790" s="126"/>
      <c r="H790" s="127"/>
      <c r="I790" s="128"/>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26"/>
      <c r="D791" s="126"/>
      <c r="E791" s="126"/>
      <c r="F791" s="126"/>
      <c r="G791" s="126"/>
      <c r="H791" s="127"/>
      <c r="I791" s="128"/>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26"/>
      <c r="D792" s="126"/>
      <c r="E792" s="126"/>
      <c r="F792" s="126"/>
      <c r="G792" s="126"/>
      <c r="H792" s="127"/>
      <c r="I792" s="128"/>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26"/>
      <c r="D793" s="126"/>
      <c r="E793" s="126"/>
      <c r="F793" s="126"/>
      <c r="G793" s="126"/>
      <c r="H793" s="127"/>
      <c r="I793" s="128"/>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26"/>
      <c r="D794" s="126"/>
      <c r="E794" s="126"/>
      <c r="F794" s="126"/>
      <c r="G794" s="126"/>
      <c r="H794" s="127"/>
      <c r="I794" s="128"/>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26"/>
      <c r="D795" s="126"/>
      <c r="E795" s="126"/>
      <c r="F795" s="126"/>
      <c r="G795" s="126"/>
      <c r="H795" s="127"/>
      <c r="I795" s="128"/>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26"/>
      <c r="D796" s="126"/>
      <c r="E796" s="126"/>
      <c r="F796" s="126"/>
      <c r="G796" s="126"/>
      <c r="H796" s="127"/>
      <c r="I796" s="128"/>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26"/>
      <c r="D797" s="126"/>
      <c r="E797" s="126"/>
      <c r="F797" s="126"/>
      <c r="G797" s="126"/>
      <c r="H797" s="127"/>
      <c r="I797" s="128"/>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26"/>
      <c r="D798" s="126"/>
      <c r="E798" s="126"/>
      <c r="F798" s="126"/>
      <c r="G798" s="126"/>
      <c r="H798" s="127"/>
      <c r="I798" s="128"/>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26"/>
      <c r="D799" s="126"/>
      <c r="E799" s="126"/>
      <c r="F799" s="126"/>
      <c r="G799" s="126"/>
      <c r="H799" s="127"/>
      <c r="I799" s="128"/>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26"/>
      <c r="D800" s="126"/>
      <c r="E800" s="126"/>
      <c r="F800" s="126"/>
      <c r="G800" s="126"/>
      <c r="H800" s="127"/>
      <c r="I800" s="128"/>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26"/>
      <c r="D801" s="126"/>
      <c r="E801" s="126"/>
      <c r="F801" s="126"/>
      <c r="G801" s="126"/>
      <c r="H801" s="127"/>
      <c r="I801" s="128"/>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26"/>
      <c r="D802" s="126"/>
      <c r="E802" s="126"/>
      <c r="F802" s="126"/>
      <c r="G802" s="126"/>
      <c r="H802" s="127"/>
      <c r="I802" s="128"/>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26"/>
      <c r="D803" s="126"/>
      <c r="E803" s="126"/>
      <c r="F803" s="126"/>
      <c r="G803" s="126"/>
      <c r="H803" s="127"/>
      <c r="I803" s="128"/>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26"/>
      <c r="D804" s="126"/>
      <c r="E804" s="126"/>
      <c r="F804" s="126"/>
      <c r="G804" s="126"/>
      <c r="H804" s="127"/>
      <c r="I804" s="128"/>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26"/>
      <c r="D805" s="126"/>
      <c r="E805" s="126"/>
      <c r="F805" s="126"/>
      <c r="G805" s="126"/>
      <c r="H805" s="127"/>
      <c r="I805" s="128"/>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26"/>
      <c r="D806" s="126"/>
      <c r="E806" s="126"/>
      <c r="F806" s="126"/>
      <c r="G806" s="126"/>
      <c r="H806" s="127"/>
      <c r="I806" s="128"/>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26"/>
      <c r="D807" s="126"/>
      <c r="E807" s="126"/>
      <c r="F807" s="126"/>
      <c r="G807" s="126"/>
      <c r="H807" s="127"/>
      <c r="I807" s="128"/>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26"/>
      <c r="D808" s="126"/>
      <c r="E808" s="126"/>
      <c r="F808" s="126"/>
      <c r="G808" s="126"/>
      <c r="H808" s="127"/>
      <c r="I808" s="128"/>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26"/>
      <c r="D809" s="126"/>
      <c r="E809" s="126"/>
      <c r="F809" s="126"/>
      <c r="G809" s="126"/>
      <c r="H809" s="127"/>
      <c r="I809" s="128"/>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26"/>
      <c r="D810" s="126"/>
      <c r="E810" s="126"/>
      <c r="F810" s="126"/>
      <c r="G810" s="126"/>
      <c r="H810" s="127"/>
      <c r="I810" s="128"/>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26"/>
      <c r="D811" s="126"/>
      <c r="E811" s="126"/>
      <c r="F811" s="126"/>
      <c r="G811" s="126"/>
      <c r="H811" s="127"/>
      <c r="I811" s="128"/>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26"/>
      <c r="D812" s="126"/>
      <c r="E812" s="126"/>
      <c r="F812" s="126"/>
      <c r="G812" s="126"/>
      <c r="H812" s="127"/>
      <c r="I812" s="128"/>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26"/>
      <c r="D813" s="126"/>
      <c r="E813" s="126"/>
      <c r="F813" s="126"/>
      <c r="G813" s="126"/>
      <c r="H813" s="127"/>
      <c r="I813" s="128"/>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26"/>
      <c r="D814" s="126"/>
      <c r="E814" s="126"/>
      <c r="F814" s="126"/>
      <c r="G814" s="126"/>
      <c r="H814" s="127"/>
      <c r="I814" s="128"/>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26"/>
      <c r="D815" s="126"/>
      <c r="E815" s="126"/>
      <c r="F815" s="126"/>
      <c r="G815" s="126"/>
      <c r="H815" s="127"/>
      <c r="I815" s="128"/>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26"/>
      <c r="D816" s="126"/>
      <c r="E816" s="126"/>
      <c r="F816" s="126"/>
      <c r="G816" s="126"/>
      <c r="H816" s="127"/>
      <c r="I816" s="128"/>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26"/>
      <c r="D817" s="126"/>
      <c r="E817" s="126"/>
      <c r="F817" s="126"/>
      <c r="G817" s="126"/>
      <c r="H817" s="127"/>
      <c r="I817" s="128"/>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26"/>
      <c r="D818" s="126"/>
      <c r="E818" s="126"/>
      <c r="F818" s="126"/>
      <c r="G818" s="126"/>
      <c r="H818" s="127"/>
      <c r="I818" s="128"/>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26"/>
      <c r="D819" s="126"/>
      <c r="E819" s="126"/>
      <c r="F819" s="126"/>
      <c r="G819" s="126"/>
      <c r="H819" s="127"/>
      <c r="I819" s="128"/>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26"/>
      <c r="D820" s="126"/>
      <c r="E820" s="126"/>
      <c r="F820" s="126"/>
      <c r="G820" s="126"/>
      <c r="H820" s="127"/>
      <c r="I820" s="128"/>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26"/>
      <c r="D821" s="126"/>
      <c r="E821" s="126"/>
      <c r="F821" s="126"/>
      <c r="G821" s="126"/>
      <c r="H821" s="127"/>
      <c r="I821" s="128"/>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26"/>
      <c r="D822" s="126"/>
      <c r="E822" s="126"/>
      <c r="F822" s="126"/>
      <c r="G822" s="126"/>
      <c r="H822" s="127"/>
      <c r="I822" s="128"/>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26"/>
      <c r="D823" s="126"/>
      <c r="E823" s="126"/>
      <c r="F823" s="126"/>
      <c r="G823" s="126"/>
      <c r="H823" s="127"/>
      <c r="I823" s="128"/>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26"/>
      <c r="D824" s="126"/>
      <c r="E824" s="126"/>
      <c r="F824" s="126"/>
      <c r="G824" s="126"/>
      <c r="H824" s="127"/>
      <c r="I824" s="128"/>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26"/>
      <c r="D825" s="126"/>
      <c r="E825" s="126"/>
      <c r="F825" s="126"/>
      <c r="G825" s="126"/>
      <c r="H825" s="127"/>
      <c r="I825" s="128"/>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26"/>
      <c r="D826" s="126"/>
      <c r="E826" s="126"/>
      <c r="F826" s="126"/>
      <c r="G826" s="126"/>
      <c r="H826" s="127"/>
      <c r="I826" s="128"/>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26"/>
      <c r="D827" s="126"/>
      <c r="E827" s="126"/>
      <c r="F827" s="126"/>
      <c r="G827" s="126"/>
      <c r="H827" s="127"/>
      <c r="I827" s="128"/>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26"/>
      <c r="D828" s="126"/>
      <c r="E828" s="126"/>
      <c r="F828" s="126"/>
      <c r="G828" s="126"/>
      <c r="H828" s="127"/>
      <c r="I828" s="128"/>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26"/>
      <c r="D829" s="126"/>
      <c r="E829" s="126"/>
      <c r="F829" s="126"/>
      <c r="G829" s="126"/>
      <c r="H829" s="127"/>
      <c r="I829" s="128"/>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26"/>
      <c r="D830" s="126"/>
      <c r="E830" s="126"/>
      <c r="F830" s="126"/>
      <c r="G830" s="126"/>
      <c r="H830" s="127"/>
      <c r="I830" s="128"/>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26"/>
      <c r="D831" s="126"/>
      <c r="E831" s="126"/>
      <c r="F831" s="126"/>
      <c r="G831" s="126"/>
      <c r="H831" s="127"/>
      <c r="I831" s="128"/>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26"/>
      <c r="D832" s="126"/>
      <c r="E832" s="126"/>
      <c r="F832" s="126"/>
      <c r="G832" s="126"/>
      <c r="H832" s="127"/>
      <c r="I832" s="128"/>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26"/>
      <c r="D833" s="126"/>
      <c r="E833" s="126"/>
      <c r="F833" s="126"/>
      <c r="G833" s="126"/>
      <c r="H833" s="127"/>
      <c r="I833" s="128"/>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26"/>
      <c r="D834" s="126"/>
      <c r="E834" s="126"/>
      <c r="F834" s="126"/>
      <c r="G834" s="126"/>
      <c r="H834" s="127"/>
      <c r="I834" s="128"/>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26"/>
      <c r="D835" s="126"/>
      <c r="E835" s="126"/>
      <c r="F835" s="126"/>
      <c r="G835" s="126"/>
      <c r="H835" s="127"/>
      <c r="I835" s="128"/>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26"/>
      <c r="D836" s="126"/>
      <c r="E836" s="126"/>
      <c r="F836" s="126"/>
      <c r="G836" s="126"/>
      <c r="H836" s="127"/>
      <c r="I836" s="128"/>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26"/>
      <c r="D837" s="126"/>
      <c r="E837" s="126"/>
      <c r="F837" s="126"/>
      <c r="G837" s="126"/>
      <c r="H837" s="127"/>
      <c r="I837" s="128"/>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26"/>
      <c r="D838" s="126"/>
      <c r="E838" s="126"/>
      <c r="F838" s="126"/>
      <c r="G838" s="126"/>
      <c r="H838" s="127"/>
      <c r="I838" s="128"/>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26"/>
      <c r="D839" s="126"/>
      <c r="E839" s="126"/>
      <c r="F839" s="126"/>
      <c r="G839" s="126"/>
      <c r="H839" s="127"/>
      <c r="I839" s="128"/>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26"/>
      <c r="D840" s="126"/>
      <c r="E840" s="126"/>
      <c r="F840" s="126"/>
      <c r="G840" s="126"/>
      <c r="H840" s="127"/>
      <c r="I840" s="128"/>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26"/>
      <c r="D841" s="126"/>
      <c r="E841" s="126"/>
      <c r="F841" s="126"/>
      <c r="G841" s="126"/>
      <c r="H841" s="127"/>
      <c r="I841" s="128"/>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26"/>
      <c r="D842" s="126"/>
      <c r="E842" s="126"/>
      <c r="F842" s="126"/>
      <c r="G842" s="126"/>
      <c r="H842" s="127"/>
      <c r="I842" s="128"/>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26"/>
      <c r="D843" s="126"/>
      <c r="E843" s="126"/>
      <c r="F843" s="126"/>
      <c r="G843" s="126"/>
      <c r="H843" s="127"/>
      <c r="I843" s="128"/>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26"/>
      <c r="D844" s="126"/>
      <c r="E844" s="126"/>
      <c r="F844" s="126"/>
      <c r="G844" s="126"/>
      <c r="H844" s="127"/>
      <c r="I844" s="128"/>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26"/>
      <c r="D845" s="126"/>
      <c r="E845" s="126"/>
      <c r="F845" s="126"/>
      <c r="G845" s="126"/>
      <c r="H845" s="127"/>
      <c r="I845" s="128"/>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26"/>
      <c r="D846" s="126"/>
      <c r="E846" s="126"/>
      <c r="F846" s="126"/>
      <c r="G846" s="126"/>
      <c r="H846" s="127"/>
      <c r="I846" s="128"/>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26"/>
      <c r="D847" s="126"/>
      <c r="E847" s="126"/>
      <c r="F847" s="126"/>
      <c r="G847" s="126"/>
      <c r="H847" s="127"/>
      <c r="I847" s="128"/>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26"/>
      <c r="D848" s="126"/>
      <c r="E848" s="126"/>
      <c r="F848" s="126"/>
      <c r="G848" s="126"/>
      <c r="H848" s="127"/>
      <c r="I848" s="128"/>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26"/>
      <c r="D849" s="126"/>
      <c r="E849" s="126"/>
      <c r="F849" s="126"/>
      <c r="G849" s="126"/>
      <c r="H849" s="127"/>
      <c r="I849" s="128"/>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26"/>
      <c r="D850" s="126"/>
      <c r="E850" s="126"/>
      <c r="F850" s="126"/>
      <c r="G850" s="126"/>
      <c r="H850" s="127"/>
      <c r="I850" s="128"/>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26"/>
      <c r="D851" s="126"/>
      <c r="E851" s="126"/>
      <c r="F851" s="126"/>
      <c r="G851" s="126"/>
      <c r="H851" s="127"/>
      <c r="I851" s="128"/>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26"/>
      <c r="D852" s="126"/>
      <c r="E852" s="126"/>
      <c r="F852" s="126"/>
      <c r="G852" s="126"/>
      <c r="H852" s="127"/>
      <c r="I852" s="128"/>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26"/>
      <c r="D853" s="126"/>
      <c r="E853" s="126"/>
      <c r="F853" s="126"/>
      <c r="G853" s="126"/>
      <c r="H853" s="127"/>
      <c r="I853" s="128"/>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26"/>
      <c r="D854" s="126"/>
      <c r="E854" s="126"/>
      <c r="F854" s="126"/>
      <c r="G854" s="126"/>
      <c r="H854" s="127"/>
      <c r="I854" s="128"/>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26"/>
      <c r="D855" s="126"/>
      <c r="E855" s="126"/>
      <c r="F855" s="126"/>
      <c r="G855" s="126"/>
      <c r="H855" s="127"/>
      <c r="I855" s="128"/>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26"/>
      <c r="D856" s="126"/>
      <c r="E856" s="126"/>
      <c r="F856" s="126"/>
      <c r="G856" s="126"/>
      <c r="H856" s="127"/>
      <c r="I856" s="128"/>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26"/>
      <c r="D857" s="126"/>
      <c r="E857" s="126"/>
      <c r="F857" s="126"/>
      <c r="G857" s="126"/>
      <c r="H857" s="127"/>
      <c r="I857" s="128"/>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26"/>
      <c r="D858" s="126"/>
      <c r="E858" s="126"/>
      <c r="F858" s="126"/>
      <c r="G858" s="126"/>
      <c r="H858" s="127"/>
      <c r="I858" s="128"/>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26"/>
      <c r="D859" s="126"/>
      <c r="E859" s="126"/>
      <c r="F859" s="126"/>
      <c r="G859" s="126"/>
      <c r="H859" s="127"/>
      <c r="I859" s="128"/>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26"/>
      <c r="D860" s="126"/>
      <c r="E860" s="126"/>
      <c r="F860" s="126"/>
      <c r="G860" s="126"/>
      <c r="H860" s="127"/>
      <c r="I860" s="128"/>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26"/>
      <c r="D861" s="126"/>
      <c r="E861" s="126"/>
      <c r="F861" s="126"/>
      <c r="G861" s="126"/>
      <c r="H861" s="127"/>
      <c r="I861" s="128"/>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26"/>
      <c r="D862" s="126"/>
      <c r="E862" s="126"/>
      <c r="F862" s="126"/>
      <c r="G862" s="126"/>
      <c r="H862" s="127"/>
      <c r="I862" s="128"/>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26"/>
      <c r="D863" s="126"/>
      <c r="E863" s="126"/>
      <c r="F863" s="126"/>
      <c r="G863" s="126"/>
      <c r="H863" s="127"/>
      <c r="I863" s="128"/>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26"/>
      <c r="D864" s="126"/>
      <c r="E864" s="126"/>
      <c r="F864" s="126"/>
      <c r="G864" s="126"/>
      <c r="H864" s="127"/>
      <c r="I864" s="128"/>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26"/>
      <c r="D865" s="126"/>
      <c r="E865" s="126"/>
      <c r="F865" s="126"/>
      <c r="G865" s="126"/>
      <c r="H865" s="127"/>
      <c r="I865" s="128"/>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26"/>
      <c r="D866" s="126"/>
      <c r="E866" s="126"/>
      <c r="F866" s="126"/>
      <c r="G866" s="126"/>
      <c r="H866" s="127"/>
      <c r="I866" s="128"/>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26"/>
      <c r="D867" s="126"/>
      <c r="E867" s="126"/>
      <c r="F867" s="126"/>
      <c r="G867" s="126"/>
      <c r="H867" s="127"/>
      <c r="I867" s="128"/>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26"/>
      <c r="D868" s="126"/>
      <c r="E868" s="126"/>
      <c r="F868" s="126"/>
      <c r="G868" s="126"/>
      <c r="H868" s="127"/>
      <c r="I868" s="128"/>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26"/>
      <c r="D869" s="126"/>
      <c r="E869" s="126"/>
      <c r="F869" s="126"/>
      <c r="G869" s="126"/>
      <c r="H869" s="127"/>
      <c r="I869" s="128"/>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26"/>
      <c r="D870" s="126"/>
      <c r="E870" s="126"/>
      <c r="F870" s="126"/>
      <c r="G870" s="126"/>
      <c r="H870" s="127"/>
      <c r="I870" s="128"/>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26"/>
      <c r="D871" s="126"/>
      <c r="E871" s="126"/>
      <c r="F871" s="126"/>
      <c r="G871" s="126"/>
      <c r="H871" s="127"/>
      <c r="I871" s="128"/>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26"/>
      <c r="D872" s="126"/>
      <c r="E872" s="126"/>
      <c r="F872" s="126"/>
      <c r="G872" s="126"/>
      <c r="H872" s="127"/>
      <c r="I872" s="128"/>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26"/>
      <c r="D873" s="126"/>
      <c r="E873" s="126"/>
      <c r="F873" s="126"/>
      <c r="G873" s="126"/>
      <c r="H873" s="127"/>
      <c r="I873" s="128"/>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26"/>
      <c r="D874" s="126"/>
      <c r="E874" s="126"/>
      <c r="F874" s="126"/>
      <c r="G874" s="126"/>
      <c r="H874" s="127"/>
      <c r="I874" s="128"/>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26"/>
      <c r="D875" s="126"/>
      <c r="E875" s="126"/>
      <c r="F875" s="126"/>
      <c r="G875" s="126"/>
      <c r="H875" s="127"/>
      <c r="I875" s="128"/>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26"/>
      <c r="D876" s="126"/>
      <c r="E876" s="126"/>
      <c r="F876" s="126"/>
      <c r="G876" s="126"/>
      <c r="H876" s="127"/>
      <c r="I876" s="128"/>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26"/>
      <c r="D877" s="126"/>
      <c r="E877" s="126"/>
      <c r="F877" s="126"/>
      <c r="G877" s="126"/>
      <c r="H877" s="127"/>
      <c r="I877" s="128"/>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26"/>
      <c r="D878" s="126"/>
      <c r="E878" s="126"/>
      <c r="F878" s="126"/>
      <c r="G878" s="126"/>
      <c r="H878" s="127"/>
      <c r="I878" s="128"/>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26"/>
      <c r="D879" s="126"/>
      <c r="E879" s="126"/>
      <c r="F879" s="126"/>
      <c r="G879" s="126"/>
      <c r="H879" s="127"/>
      <c r="I879" s="128"/>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26"/>
      <c r="D880" s="126"/>
      <c r="E880" s="126"/>
      <c r="F880" s="126"/>
      <c r="G880" s="126"/>
      <c r="H880" s="127"/>
      <c r="I880" s="128"/>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26"/>
      <c r="D881" s="126"/>
      <c r="E881" s="126"/>
      <c r="F881" s="126"/>
      <c r="G881" s="126"/>
      <c r="H881" s="127"/>
      <c r="I881" s="128"/>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26"/>
      <c r="D882" s="126"/>
      <c r="E882" s="126"/>
      <c r="F882" s="126"/>
      <c r="G882" s="126"/>
      <c r="H882" s="127"/>
      <c r="I882" s="128"/>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26"/>
      <c r="D883" s="126"/>
      <c r="E883" s="126"/>
      <c r="F883" s="126"/>
      <c r="G883" s="126"/>
      <c r="H883" s="127"/>
      <c r="I883" s="128"/>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26"/>
      <c r="D884" s="126"/>
      <c r="E884" s="126"/>
      <c r="F884" s="126"/>
      <c r="G884" s="126"/>
      <c r="H884" s="127"/>
      <c r="I884" s="128"/>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26"/>
      <c r="D885" s="126"/>
      <c r="E885" s="126"/>
      <c r="F885" s="126"/>
      <c r="G885" s="126"/>
      <c r="H885" s="127"/>
      <c r="I885" s="128"/>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26"/>
      <c r="D886" s="126"/>
      <c r="E886" s="126"/>
      <c r="F886" s="126"/>
      <c r="G886" s="126"/>
      <c r="H886" s="127"/>
      <c r="I886" s="128"/>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26"/>
      <c r="D887" s="126"/>
      <c r="E887" s="126"/>
      <c r="F887" s="126"/>
      <c r="G887" s="126"/>
      <c r="H887" s="127"/>
      <c r="I887" s="128"/>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26"/>
      <c r="D888" s="126"/>
      <c r="E888" s="126"/>
      <c r="F888" s="126"/>
      <c r="G888" s="126"/>
      <c r="H888" s="127"/>
      <c r="I888" s="128"/>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26"/>
      <c r="D889" s="126"/>
      <c r="E889" s="126"/>
      <c r="F889" s="126"/>
      <c r="G889" s="126"/>
      <c r="H889" s="127"/>
      <c r="I889" s="128"/>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26"/>
      <c r="D890" s="126"/>
      <c r="E890" s="126"/>
      <c r="F890" s="126"/>
      <c r="G890" s="126"/>
      <c r="H890" s="127"/>
      <c r="I890" s="128"/>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26"/>
      <c r="D891" s="126"/>
      <c r="E891" s="126"/>
      <c r="F891" s="126"/>
      <c r="G891" s="126"/>
      <c r="H891" s="127"/>
      <c r="I891" s="128"/>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26"/>
      <c r="D892" s="126"/>
      <c r="E892" s="126"/>
      <c r="F892" s="126"/>
      <c r="G892" s="126"/>
      <c r="H892" s="127"/>
      <c r="I892" s="128"/>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26"/>
      <c r="D893" s="126"/>
      <c r="E893" s="126"/>
      <c r="F893" s="126"/>
      <c r="G893" s="126"/>
      <c r="H893" s="127"/>
      <c r="I893" s="128"/>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26"/>
      <c r="D894" s="126"/>
      <c r="E894" s="126"/>
      <c r="F894" s="126"/>
      <c r="G894" s="126"/>
      <c r="H894" s="127"/>
      <c r="I894" s="128"/>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26"/>
      <c r="D895" s="126"/>
      <c r="E895" s="126"/>
      <c r="F895" s="126"/>
      <c r="G895" s="126"/>
      <c r="H895" s="127"/>
      <c r="I895" s="128"/>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26"/>
      <c r="D896" s="126"/>
      <c r="E896" s="126"/>
      <c r="F896" s="126"/>
      <c r="G896" s="126"/>
      <c r="H896" s="127"/>
      <c r="I896" s="128"/>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26"/>
      <c r="D897" s="126"/>
      <c r="E897" s="126"/>
      <c r="F897" s="126"/>
      <c r="G897" s="126"/>
      <c r="H897" s="127"/>
      <c r="I897" s="128"/>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26"/>
      <c r="D898" s="126"/>
      <c r="E898" s="126"/>
      <c r="F898" s="126"/>
      <c r="G898" s="126"/>
      <c r="H898" s="127"/>
      <c r="I898" s="128"/>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26"/>
      <c r="D899" s="126"/>
      <c r="E899" s="126"/>
      <c r="F899" s="126"/>
      <c r="G899" s="126"/>
      <c r="H899" s="127"/>
      <c r="I899" s="128"/>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26"/>
      <c r="D900" s="126"/>
      <c r="E900" s="126"/>
      <c r="F900" s="126"/>
      <c r="G900" s="126"/>
      <c r="H900" s="127"/>
      <c r="I900" s="128"/>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26"/>
      <c r="D901" s="126"/>
      <c r="E901" s="126"/>
      <c r="F901" s="126"/>
      <c r="G901" s="126"/>
      <c r="H901" s="127"/>
      <c r="I901" s="128"/>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26"/>
      <c r="D902" s="126"/>
      <c r="E902" s="126"/>
      <c r="F902" s="126"/>
      <c r="G902" s="126"/>
      <c r="H902" s="127"/>
      <c r="I902" s="128"/>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26"/>
      <c r="D903" s="126"/>
      <c r="E903" s="126"/>
      <c r="F903" s="126"/>
      <c r="G903" s="126"/>
      <c r="H903" s="127"/>
      <c r="I903" s="128"/>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26"/>
      <c r="D904" s="126"/>
      <c r="E904" s="126"/>
      <c r="F904" s="126"/>
      <c r="G904" s="126"/>
      <c r="H904" s="127"/>
      <c r="I904" s="128"/>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26"/>
      <c r="D905" s="126"/>
      <c r="E905" s="126"/>
      <c r="F905" s="126"/>
      <c r="G905" s="126"/>
      <c r="H905" s="127"/>
      <c r="I905" s="128"/>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26"/>
      <c r="D906" s="126"/>
      <c r="E906" s="126"/>
      <c r="F906" s="126"/>
      <c r="G906" s="126"/>
      <c r="H906" s="127"/>
      <c r="I906" s="128"/>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26"/>
      <c r="D907" s="126"/>
      <c r="E907" s="126"/>
      <c r="F907" s="126"/>
      <c r="G907" s="126"/>
      <c r="H907" s="127"/>
      <c r="I907" s="128"/>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26"/>
      <c r="D908" s="126"/>
      <c r="E908" s="126"/>
      <c r="F908" s="126"/>
      <c r="G908" s="126"/>
      <c r="H908" s="127"/>
      <c r="I908" s="128"/>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26"/>
      <c r="D909" s="126"/>
      <c r="E909" s="126"/>
      <c r="F909" s="126"/>
      <c r="G909" s="126"/>
      <c r="H909" s="127"/>
      <c r="I909" s="128"/>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26"/>
      <c r="D910" s="126"/>
      <c r="E910" s="126"/>
      <c r="F910" s="126"/>
      <c r="G910" s="126"/>
      <c r="H910" s="127"/>
      <c r="I910" s="128"/>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26"/>
      <c r="D911" s="126"/>
      <c r="E911" s="126"/>
      <c r="F911" s="126"/>
      <c r="G911" s="126"/>
      <c r="H911" s="127"/>
      <c r="I911" s="128"/>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26"/>
      <c r="D912" s="126"/>
      <c r="E912" s="126"/>
      <c r="F912" s="126"/>
      <c r="G912" s="126"/>
      <c r="H912" s="127"/>
      <c r="I912" s="128"/>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26"/>
      <c r="D913" s="126"/>
      <c r="E913" s="126"/>
      <c r="F913" s="126"/>
      <c r="G913" s="126"/>
      <c r="H913" s="127"/>
      <c r="I913" s="128"/>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26"/>
      <c r="D914" s="126"/>
      <c r="E914" s="126"/>
      <c r="F914" s="126"/>
      <c r="G914" s="126"/>
      <c r="H914" s="127"/>
      <c r="I914" s="128"/>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26"/>
      <c r="D915" s="126"/>
      <c r="E915" s="126"/>
      <c r="F915" s="126"/>
      <c r="G915" s="126"/>
      <c r="H915" s="127"/>
      <c r="I915" s="128"/>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26"/>
      <c r="D916" s="126"/>
      <c r="E916" s="126"/>
      <c r="F916" s="126"/>
      <c r="G916" s="126"/>
      <c r="H916" s="127"/>
      <c r="I916" s="128"/>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26"/>
      <c r="D917" s="126"/>
      <c r="E917" s="126"/>
      <c r="F917" s="126"/>
      <c r="G917" s="126"/>
      <c r="H917" s="127"/>
      <c r="I917" s="128"/>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26"/>
      <c r="D918" s="126"/>
      <c r="E918" s="126"/>
      <c r="F918" s="126"/>
      <c r="G918" s="126"/>
      <c r="H918" s="127"/>
      <c r="I918" s="128"/>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26"/>
      <c r="D919" s="126"/>
      <c r="E919" s="126"/>
      <c r="F919" s="126"/>
      <c r="G919" s="126"/>
      <c r="H919" s="127"/>
      <c r="I919" s="128"/>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26"/>
      <c r="D920" s="126"/>
      <c r="E920" s="126"/>
      <c r="F920" s="126"/>
      <c r="G920" s="126"/>
      <c r="H920" s="127"/>
      <c r="I920" s="128"/>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26"/>
      <c r="D921" s="126"/>
      <c r="E921" s="126"/>
      <c r="F921" s="126"/>
      <c r="G921" s="126"/>
      <c r="H921" s="127"/>
      <c r="I921" s="128"/>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26"/>
      <c r="D922" s="126"/>
      <c r="E922" s="126"/>
      <c r="F922" s="126"/>
      <c r="G922" s="126"/>
      <c r="H922" s="127"/>
      <c r="I922" s="128"/>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26"/>
      <c r="D923" s="126"/>
      <c r="E923" s="126"/>
      <c r="F923" s="126"/>
      <c r="G923" s="126"/>
      <c r="H923" s="127"/>
      <c r="I923" s="128"/>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26"/>
      <c r="D924" s="126"/>
      <c r="E924" s="126"/>
      <c r="F924" s="126"/>
      <c r="G924" s="126"/>
      <c r="H924" s="127"/>
      <c r="I924" s="128"/>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26"/>
      <c r="D925" s="126"/>
      <c r="E925" s="126"/>
      <c r="F925" s="126"/>
      <c r="G925" s="126"/>
      <c r="H925" s="127"/>
      <c r="I925" s="128"/>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26"/>
      <c r="D926" s="126"/>
      <c r="E926" s="126"/>
      <c r="F926" s="126"/>
      <c r="G926" s="126"/>
      <c r="H926" s="127"/>
      <c r="I926" s="128"/>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26"/>
      <c r="D927" s="126"/>
      <c r="E927" s="126"/>
      <c r="F927" s="126"/>
      <c r="G927" s="126"/>
      <c r="H927" s="127"/>
      <c r="I927" s="128"/>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26"/>
      <c r="D928" s="126"/>
      <c r="E928" s="126"/>
      <c r="F928" s="126"/>
      <c r="G928" s="126"/>
      <c r="H928" s="127"/>
      <c r="I928" s="128"/>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26"/>
      <c r="D929" s="126"/>
      <c r="E929" s="126"/>
      <c r="F929" s="126"/>
      <c r="G929" s="126"/>
      <c r="H929" s="127"/>
      <c r="I929" s="128"/>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26"/>
      <c r="D930" s="126"/>
      <c r="E930" s="126"/>
      <c r="F930" s="126"/>
      <c r="G930" s="126"/>
      <c r="H930" s="127"/>
      <c r="I930" s="128"/>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26"/>
      <c r="D931" s="126"/>
      <c r="E931" s="126"/>
      <c r="F931" s="126"/>
      <c r="G931" s="126"/>
      <c r="H931" s="127"/>
      <c r="I931" s="128"/>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26"/>
      <c r="D932" s="126"/>
      <c r="E932" s="126"/>
      <c r="F932" s="126"/>
      <c r="G932" s="126"/>
      <c r="H932" s="127"/>
      <c r="I932" s="128"/>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26"/>
      <c r="D933" s="126"/>
      <c r="E933" s="126"/>
      <c r="F933" s="126"/>
      <c r="G933" s="126"/>
      <c r="H933" s="127"/>
      <c r="I933" s="128"/>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26"/>
      <c r="D934" s="126"/>
      <c r="E934" s="126"/>
      <c r="F934" s="126"/>
      <c r="G934" s="126"/>
      <c r="H934" s="127"/>
      <c r="I934" s="128"/>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26"/>
      <c r="D935" s="126"/>
      <c r="E935" s="126"/>
      <c r="F935" s="126"/>
      <c r="G935" s="126"/>
      <c r="H935" s="127"/>
      <c r="I935" s="128"/>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26"/>
      <c r="D936" s="126"/>
      <c r="E936" s="126"/>
      <c r="F936" s="126"/>
      <c r="G936" s="126"/>
      <c r="H936" s="127"/>
      <c r="I936" s="128"/>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26"/>
      <c r="D937" s="126"/>
      <c r="E937" s="126"/>
      <c r="F937" s="126"/>
      <c r="G937" s="126"/>
      <c r="H937" s="127"/>
      <c r="I937" s="128"/>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26"/>
      <c r="D938" s="126"/>
      <c r="E938" s="126"/>
      <c r="F938" s="126"/>
      <c r="G938" s="126"/>
      <c r="H938" s="127"/>
      <c r="I938" s="128"/>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26"/>
      <c r="D939" s="126"/>
      <c r="E939" s="126"/>
      <c r="F939" s="126"/>
      <c r="G939" s="126"/>
      <c r="H939" s="127"/>
      <c r="I939" s="128"/>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26"/>
      <c r="D940" s="126"/>
      <c r="E940" s="126"/>
      <c r="F940" s="126"/>
      <c r="G940" s="126"/>
      <c r="H940" s="127"/>
      <c r="I940" s="128"/>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26"/>
      <c r="D941" s="126"/>
      <c r="E941" s="126"/>
      <c r="F941" s="126"/>
      <c r="G941" s="126"/>
      <c r="H941" s="127"/>
      <c r="I941" s="128"/>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26"/>
      <c r="D942" s="126"/>
      <c r="E942" s="126"/>
      <c r="F942" s="126"/>
      <c r="G942" s="126"/>
      <c r="H942" s="127"/>
      <c r="I942" s="128"/>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26"/>
      <c r="D943" s="126"/>
      <c r="E943" s="126"/>
      <c r="F943" s="126"/>
      <c r="G943" s="126"/>
      <c r="H943" s="127"/>
      <c r="I943" s="128"/>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26"/>
      <c r="D944" s="126"/>
      <c r="E944" s="126"/>
      <c r="F944" s="126"/>
      <c r="G944" s="126"/>
      <c r="H944" s="127"/>
      <c r="I944" s="128"/>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26"/>
      <c r="D945" s="126"/>
      <c r="E945" s="126"/>
      <c r="F945" s="126"/>
      <c r="G945" s="126"/>
      <c r="H945" s="127"/>
      <c r="I945" s="128"/>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26"/>
      <c r="D946" s="126"/>
      <c r="E946" s="126"/>
      <c r="F946" s="126"/>
      <c r="G946" s="126"/>
      <c r="H946" s="127"/>
      <c r="I946" s="128"/>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26"/>
      <c r="D947" s="126"/>
      <c r="E947" s="126"/>
      <c r="F947" s="126"/>
      <c r="G947" s="126"/>
      <c r="H947" s="127"/>
      <c r="I947" s="128"/>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26"/>
      <c r="D948" s="126"/>
      <c r="E948" s="126"/>
      <c r="F948" s="126"/>
      <c r="G948" s="126"/>
      <c r="H948" s="127"/>
      <c r="I948" s="128"/>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26"/>
      <c r="D949" s="126"/>
      <c r="E949" s="126"/>
      <c r="F949" s="126"/>
      <c r="G949" s="126"/>
      <c r="H949" s="127"/>
      <c r="I949" s="128"/>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26"/>
      <c r="D950" s="126"/>
      <c r="E950" s="126"/>
      <c r="F950" s="126"/>
      <c r="G950" s="126"/>
      <c r="H950" s="127"/>
      <c r="I950" s="128"/>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26"/>
      <c r="D951" s="126"/>
      <c r="E951" s="126"/>
      <c r="F951" s="126"/>
      <c r="G951" s="126"/>
      <c r="H951" s="127"/>
      <c r="I951" s="128"/>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26"/>
      <c r="D952" s="126"/>
      <c r="E952" s="126"/>
      <c r="F952" s="126"/>
      <c r="G952" s="126"/>
      <c r="H952" s="127"/>
      <c r="I952" s="128"/>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26"/>
      <c r="D953" s="126"/>
      <c r="E953" s="126"/>
      <c r="F953" s="126"/>
      <c r="G953" s="126"/>
      <c r="H953" s="127"/>
      <c r="I953" s="128"/>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26"/>
      <c r="D954" s="126"/>
      <c r="E954" s="126"/>
      <c r="F954" s="126"/>
      <c r="G954" s="126"/>
      <c r="H954" s="127"/>
      <c r="I954" s="128"/>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26"/>
      <c r="D955" s="126"/>
      <c r="E955" s="126"/>
      <c r="F955" s="126"/>
      <c r="G955" s="126"/>
      <c r="H955" s="127"/>
      <c r="I955" s="128"/>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26"/>
      <c r="D956" s="126"/>
      <c r="E956" s="126"/>
      <c r="F956" s="126"/>
      <c r="G956" s="126"/>
      <c r="H956" s="127"/>
      <c r="I956" s="128"/>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26"/>
      <c r="D957" s="126"/>
      <c r="E957" s="126"/>
      <c r="F957" s="126"/>
      <c r="G957" s="126"/>
      <c r="H957" s="127"/>
      <c r="I957" s="128"/>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26"/>
      <c r="D958" s="126"/>
      <c r="E958" s="126"/>
      <c r="F958" s="126"/>
      <c r="G958" s="126"/>
      <c r="H958" s="127"/>
      <c r="I958" s="128"/>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26"/>
      <c r="D959" s="126"/>
      <c r="E959" s="126"/>
      <c r="F959" s="126"/>
      <c r="G959" s="126"/>
      <c r="H959" s="127"/>
      <c r="I959" s="128"/>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26"/>
      <c r="D960" s="126"/>
      <c r="E960" s="126"/>
      <c r="F960" s="126"/>
      <c r="G960" s="126"/>
      <c r="H960" s="127"/>
      <c r="I960" s="128"/>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26"/>
      <c r="D961" s="126"/>
      <c r="E961" s="126"/>
      <c r="F961" s="126"/>
      <c r="G961" s="126"/>
      <c r="H961" s="127"/>
      <c r="I961" s="128"/>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26"/>
      <c r="D962" s="126"/>
      <c r="E962" s="126"/>
      <c r="F962" s="126"/>
      <c r="G962" s="126"/>
      <c r="H962" s="127"/>
      <c r="I962" s="128"/>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26"/>
      <c r="D963" s="126"/>
      <c r="E963" s="126"/>
      <c r="F963" s="126"/>
      <c r="G963" s="126"/>
      <c r="H963" s="127"/>
      <c r="I963" s="128"/>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26"/>
      <c r="D964" s="126"/>
      <c r="E964" s="126"/>
      <c r="F964" s="126"/>
      <c r="G964" s="126"/>
      <c r="H964" s="127"/>
      <c r="I964" s="128"/>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26"/>
      <c r="D965" s="126"/>
      <c r="E965" s="126"/>
      <c r="F965" s="126"/>
      <c r="G965" s="126"/>
      <c r="H965" s="127"/>
      <c r="I965" s="128"/>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26"/>
      <c r="D966" s="126"/>
      <c r="E966" s="126"/>
      <c r="F966" s="126"/>
      <c r="G966" s="126"/>
      <c r="H966" s="127"/>
      <c r="I966" s="128"/>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26"/>
      <c r="D967" s="126"/>
      <c r="E967" s="126"/>
      <c r="F967" s="126"/>
      <c r="G967" s="126"/>
      <c r="H967" s="127"/>
      <c r="I967" s="128"/>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26"/>
      <c r="D968" s="126"/>
      <c r="E968" s="126"/>
      <c r="F968" s="126"/>
      <c r="G968" s="126"/>
      <c r="H968" s="127"/>
      <c r="I968" s="128"/>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26"/>
      <c r="D969" s="126"/>
      <c r="E969" s="126"/>
      <c r="F969" s="126"/>
      <c r="G969" s="126"/>
      <c r="H969" s="127"/>
      <c r="I969" s="128"/>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26"/>
      <c r="D970" s="126"/>
      <c r="E970" s="126"/>
      <c r="F970" s="126"/>
      <c r="G970" s="126"/>
      <c r="H970" s="127"/>
      <c r="I970" s="128"/>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26"/>
      <c r="D971" s="126"/>
      <c r="E971" s="126"/>
      <c r="F971" s="126"/>
      <c r="G971" s="126"/>
      <c r="H971" s="127"/>
      <c r="I971" s="128"/>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26"/>
      <c r="D972" s="126"/>
      <c r="E972" s="126"/>
      <c r="F972" s="126"/>
      <c r="G972" s="126"/>
      <c r="H972" s="127"/>
      <c r="I972" s="128"/>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26"/>
      <c r="D973" s="126"/>
      <c r="E973" s="126"/>
      <c r="F973" s="126"/>
      <c r="G973" s="126"/>
      <c r="H973" s="127"/>
      <c r="I973" s="128"/>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26"/>
      <c r="D974" s="126"/>
      <c r="E974" s="126"/>
      <c r="F974" s="126"/>
      <c r="G974" s="126"/>
      <c r="H974" s="127"/>
      <c r="I974" s="128"/>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26"/>
      <c r="D975" s="126"/>
      <c r="E975" s="126"/>
      <c r="F975" s="126"/>
      <c r="G975" s="126"/>
      <c r="H975" s="127"/>
      <c r="I975" s="128"/>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26"/>
      <c r="D976" s="126"/>
      <c r="E976" s="126"/>
      <c r="F976" s="126"/>
      <c r="G976" s="126"/>
      <c r="H976" s="127"/>
      <c r="I976" s="128"/>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26"/>
      <c r="D977" s="126"/>
      <c r="E977" s="126"/>
      <c r="F977" s="126"/>
      <c r="G977" s="126"/>
      <c r="H977" s="127"/>
      <c r="I977" s="128"/>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26"/>
      <c r="D978" s="126"/>
      <c r="E978" s="126"/>
      <c r="F978" s="126"/>
      <c r="G978" s="126"/>
      <c r="H978" s="127"/>
      <c r="I978" s="128"/>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26"/>
      <c r="D979" s="126"/>
      <c r="E979" s="126"/>
      <c r="F979" s="126"/>
      <c r="G979" s="126"/>
      <c r="H979" s="127"/>
      <c r="I979" s="128"/>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26"/>
      <c r="D980" s="126"/>
      <c r="E980" s="126"/>
      <c r="F980" s="126"/>
      <c r="G980" s="126"/>
      <c r="H980" s="127"/>
      <c r="I980" s="128"/>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26"/>
      <c r="D981" s="126"/>
      <c r="E981" s="126"/>
      <c r="F981" s="126"/>
      <c r="G981" s="126"/>
      <c r="H981" s="127"/>
      <c r="I981" s="128"/>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26"/>
      <c r="D982" s="126"/>
      <c r="E982" s="126"/>
      <c r="F982" s="126"/>
      <c r="G982" s="126"/>
      <c r="H982" s="127"/>
      <c r="I982" s="128"/>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26"/>
      <c r="D983" s="126"/>
      <c r="E983" s="126"/>
      <c r="F983" s="126"/>
      <c r="G983" s="126"/>
      <c r="H983" s="127"/>
      <c r="I983" s="128"/>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26"/>
      <c r="D984" s="126"/>
      <c r="E984" s="126"/>
      <c r="F984" s="126"/>
      <c r="G984" s="126"/>
      <c r="H984" s="127"/>
      <c r="I984" s="128"/>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26"/>
      <c r="D985" s="126"/>
      <c r="E985" s="126"/>
      <c r="F985" s="126"/>
      <c r="G985" s="126"/>
      <c r="H985" s="127"/>
      <c r="I985" s="128"/>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26"/>
      <c r="D986" s="126"/>
      <c r="E986" s="126"/>
      <c r="F986" s="126"/>
      <c r="G986" s="126"/>
      <c r="H986" s="127"/>
      <c r="I986" s="128"/>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26"/>
      <c r="D987" s="126"/>
      <c r="E987" s="126"/>
      <c r="F987" s="126"/>
      <c r="G987" s="126"/>
      <c r="H987" s="127"/>
      <c r="I987" s="128"/>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26"/>
      <c r="D988" s="126"/>
      <c r="E988" s="126"/>
      <c r="F988" s="126"/>
      <c r="G988" s="126"/>
      <c r="H988" s="127"/>
      <c r="I988" s="128"/>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26"/>
      <c r="D989" s="126"/>
      <c r="E989" s="126"/>
      <c r="F989" s="126"/>
      <c r="G989" s="126"/>
      <c r="H989" s="127"/>
      <c r="I989" s="128"/>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26"/>
      <c r="D990" s="126"/>
      <c r="E990" s="126"/>
      <c r="F990" s="126"/>
      <c r="G990" s="126"/>
      <c r="H990" s="127"/>
      <c r="I990" s="128"/>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26"/>
      <c r="D991" s="126"/>
      <c r="E991" s="126"/>
      <c r="F991" s="126"/>
      <c r="G991" s="126"/>
      <c r="H991" s="127"/>
      <c r="I991" s="128"/>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26"/>
      <c r="D992" s="126"/>
      <c r="E992" s="126"/>
      <c r="F992" s="126"/>
      <c r="G992" s="126"/>
      <c r="H992" s="127"/>
      <c r="I992" s="128"/>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26"/>
      <c r="D993" s="126"/>
      <c r="E993" s="126"/>
      <c r="F993" s="126"/>
      <c r="G993" s="126"/>
      <c r="H993" s="127"/>
      <c r="I993" s="128"/>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26"/>
      <c r="D994" s="126"/>
      <c r="E994" s="126"/>
      <c r="F994" s="126"/>
      <c r="G994" s="126"/>
      <c r="H994" s="127"/>
      <c r="I994" s="128"/>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26"/>
      <c r="D995" s="126"/>
      <c r="E995" s="126"/>
      <c r="F995" s="126"/>
      <c r="G995" s="126"/>
      <c r="H995" s="127"/>
      <c r="I995" s="128"/>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26"/>
      <c r="D996" s="126"/>
      <c r="E996" s="126"/>
      <c r="F996" s="126"/>
      <c r="G996" s="126"/>
      <c r="H996" s="127"/>
      <c r="I996" s="128"/>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26"/>
      <c r="D997" s="126"/>
      <c r="E997" s="126"/>
      <c r="F997" s="126"/>
      <c r="G997" s="126"/>
      <c r="H997" s="127"/>
      <c r="I997" s="128"/>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26"/>
      <c r="D998" s="126"/>
      <c r="E998" s="126"/>
      <c r="F998" s="126"/>
      <c r="G998" s="126"/>
      <c r="H998" s="127"/>
      <c r="I998" s="128"/>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26"/>
      <c r="D999" s="126"/>
      <c r="E999" s="126"/>
      <c r="F999" s="126"/>
      <c r="G999" s="126"/>
      <c r="H999" s="127"/>
      <c r="I999" s="128"/>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26"/>
      <c r="D1000" s="126"/>
      <c r="E1000" s="126"/>
      <c r="F1000" s="126"/>
      <c r="G1000" s="126"/>
      <c r="H1000" s="127"/>
      <c r="I1000" s="128"/>
      <c r="J1000" s="126"/>
      <c r="K1000" s="126"/>
      <c r="L1000" s="126"/>
      <c r="M1000" s="126"/>
      <c r="N1000" s="126"/>
      <c r="O1000" s="126"/>
      <c r="P1000" s="126"/>
      <c r="Q1000" s="126"/>
      <c r="R1000" s="126"/>
      <c r="S1000" s="126"/>
      <c r="T1000" s="126"/>
      <c r="U1000" s="126"/>
      <c r="V1000" s="126"/>
      <c r="W1000" s="126"/>
      <c r="X1000" s="126"/>
      <c r="Y1000" s="126"/>
      <c r="Z1000" s="126"/>
    </row>
  </sheetData>
  <mergeCells count="5">
    <mergeCell ref="A2:F2"/>
    <mergeCell ref="A4:A10"/>
    <mergeCell ref="B4:B10"/>
    <mergeCell ref="D4:D7"/>
    <mergeCell ref="D8:D1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15.7109375" customWidth="1"/>
    <col min="2" max="2" width="11.5703125" customWidth="1"/>
    <col min="3" max="3" width="22.140625" customWidth="1"/>
    <col min="4" max="4" width="11.5703125" customWidth="1"/>
    <col min="5" max="5" width="36.85546875" customWidth="1"/>
    <col min="6" max="6" width="13.28515625" customWidth="1"/>
    <col min="7" max="7" width="11.5703125" customWidth="1"/>
    <col min="8" max="8" width="7.28515625" customWidth="1"/>
    <col min="9" max="9" width="68.7109375" customWidth="1"/>
    <col min="10" max="26" width="11.5703125" customWidth="1"/>
  </cols>
  <sheetData>
    <row r="1" spans="1:26">
      <c r="A1" s="252" t="s">
        <v>788</v>
      </c>
      <c r="B1" s="212"/>
      <c r="C1" s="212"/>
      <c r="D1" s="212"/>
      <c r="E1" s="212"/>
      <c r="F1" s="212"/>
      <c r="G1" s="142"/>
      <c r="H1" s="253" t="s">
        <v>789</v>
      </c>
      <c r="I1" s="179"/>
      <c r="J1" s="142"/>
      <c r="K1" s="142"/>
      <c r="L1" s="142"/>
      <c r="M1" s="142"/>
      <c r="N1" s="142"/>
      <c r="O1" s="142"/>
      <c r="P1" s="142"/>
      <c r="Q1" s="142"/>
      <c r="R1" s="142"/>
      <c r="S1" s="142"/>
      <c r="T1" s="142"/>
      <c r="U1" s="142"/>
      <c r="V1" s="142"/>
      <c r="W1" s="142"/>
      <c r="X1" s="142"/>
      <c r="Y1" s="142"/>
      <c r="Z1" s="142"/>
    </row>
    <row r="2" spans="1:26" ht="45">
      <c r="A2" s="130" t="s">
        <v>13</v>
      </c>
      <c r="B2" s="130" t="s">
        <v>790</v>
      </c>
      <c r="C2" s="130" t="s">
        <v>748</v>
      </c>
      <c r="D2" s="130" t="s">
        <v>791</v>
      </c>
      <c r="E2" s="130" t="s">
        <v>792</v>
      </c>
      <c r="F2" s="130" t="s">
        <v>793</v>
      </c>
      <c r="G2" s="142"/>
      <c r="H2" s="143"/>
      <c r="I2" s="144" t="s">
        <v>830</v>
      </c>
      <c r="J2" s="142"/>
      <c r="K2" s="142"/>
      <c r="L2" s="142"/>
      <c r="M2" s="142"/>
      <c r="N2" s="142"/>
      <c r="O2" s="142"/>
      <c r="P2" s="142"/>
      <c r="Q2" s="142"/>
      <c r="R2" s="142"/>
      <c r="S2" s="142"/>
      <c r="T2" s="142"/>
      <c r="U2" s="142"/>
      <c r="V2" s="142"/>
      <c r="W2" s="142"/>
      <c r="X2" s="142"/>
      <c r="Y2" s="142"/>
      <c r="Z2" s="142"/>
    </row>
    <row r="3" spans="1:26" ht="31.5">
      <c r="A3" s="254" t="s">
        <v>742</v>
      </c>
      <c r="B3" s="255">
        <v>88.463433333333299</v>
      </c>
      <c r="C3" s="133" t="s">
        <v>752</v>
      </c>
      <c r="D3" s="255">
        <v>88.463433333333299</v>
      </c>
      <c r="E3" s="145" t="s">
        <v>831</v>
      </c>
      <c r="F3" s="146">
        <v>92.987499999999997</v>
      </c>
      <c r="G3" s="142"/>
      <c r="H3" s="143">
        <v>1</v>
      </c>
      <c r="I3" s="147" t="s">
        <v>832</v>
      </c>
      <c r="J3" s="142"/>
      <c r="K3" s="142"/>
      <c r="L3" s="142"/>
      <c r="M3" s="142"/>
      <c r="N3" s="142"/>
      <c r="O3" s="142"/>
      <c r="P3" s="142"/>
      <c r="Q3" s="142"/>
      <c r="R3" s="142"/>
      <c r="S3" s="142"/>
      <c r="T3" s="142"/>
      <c r="U3" s="142"/>
      <c r="V3" s="142"/>
      <c r="W3" s="142"/>
      <c r="X3" s="142"/>
      <c r="Y3" s="142"/>
      <c r="Z3" s="142"/>
    </row>
    <row r="4" spans="1:26" ht="31.5">
      <c r="A4" s="170"/>
      <c r="B4" s="170"/>
      <c r="C4" s="133" t="s">
        <v>752</v>
      </c>
      <c r="D4" s="170"/>
      <c r="E4" s="145" t="s">
        <v>833</v>
      </c>
      <c r="F4" s="146">
        <v>92.423199999999994</v>
      </c>
      <c r="G4" s="142"/>
      <c r="H4" s="143">
        <v>2</v>
      </c>
      <c r="I4" s="147" t="s">
        <v>834</v>
      </c>
      <c r="J4" s="142"/>
      <c r="K4" s="142"/>
      <c r="L4" s="142"/>
      <c r="M4" s="142"/>
      <c r="N4" s="142"/>
      <c r="O4" s="142"/>
      <c r="P4" s="142"/>
      <c r="Q4" s="142"/>
      <c r="R4" s="142"/>
      <c r="S4" s="142"/>
      <c r="T4" s="142"/>
      <c r="U4" s="142"/>
      <c r="V4" s="142"/>
      <c r="W4" s="142"/>
      <c r="X4" s="142"/>
      <c r="Y4" s="142"/>
      <c r="Z4" s="142"/>
    </row>
    <row r="5" spans="1:26" ht="47.25">
      <c r="A5" s="170"/>
      <c r="B5" s="170"/>
      <c r="C5" s="133" t="s">
        <v>752</v>
      </c>
      <c r="D5" s="170"/>
      <c r="E5" s="145" t="s">
        <v>835</v>
      </c>
      <c r="F5" s="146">
        <v>86.618899999999996</v>
      </c>
      <c r="G5" s="142"/>
      <c r="H5" s="143">
        <v>3</v>
      </c>
      <c r="I5" s="147" t="s">
        <v>836</v>
      </c>
      <c r="J5" s="142"/>
      <c r="K5" s="142"/>
      <c r="L5" s="142"/>
      <c r="M5" s="142"/>
      <c r="N5" s="142"/>
      <c r="O5" s="142"/>
      <c r="P5" s="142"/>
      <c r="Q5" s="142"/>
      <c r="R5" s="142"/>
      <c r="S5" s="142"/>
      <c r="T5" s="142"/>
      <c r="U5" s="142"/>
      <c r="V5" s="142"/>
      <c r="W5" s="142"/>
      <c r="X5" s="142"/>
      <c r="Y5" s="142"/>
      <c r="Z5" s="142"/>
    </row>
    <row r="6" spans="1:26" ht="63">
      <c r="A6" s="170"/>
      <c r="B6" s="170"/>
      <c r="C6" s="133" t="s">
        <v>752</v>
      </c>
      <c r="D6" s="170"/>
      <c r="E6" s="145" t="s">
        <v>837</v>
      </c>
      <c r="F6" s="146">
        <v>84.897066666666703</v>
      </c>
      <c r="G6" s="142"/>
      <c r="H6" s="143">
        <v>4</v>
      </c>
      <c r="I6" s="147" t="s">
        <v>814</v>
      </c>
      <c r="J6" s="142"/>
      <c r="K6" s="142"/>
      <c r="L6" s="142"/>
      <c r="M6" s="142"/>
      <c r="N6" s="142"/>
      <c r="O6" s="142"/>
      <c r="P6" s="142"/>
      <c r="Q6" s="142"/>
      <c r="R6" s="142"/>
      <c r="S6" s="142"/>
      <c r="T6" s="142"/>
      <c r="U6" s="142"/>
      <c r="V6" s="142"/>
      <c r="W6" s="142"/>
      <c r="X6" s="142"/>
      <c r="Y6" s="142"/>
      <c r="Z6" s="142"/>
    </row>
    <row r="7" spans="1:26" ht="38.25">
      <c r="A7" s="170"/>
      <c r="B7" s="170"/>
      <c r="C7" s="133" t="s">
        <v>752</v>
      </c>
      <c r="D7" s="171"/>
      <c r="E7" s="148" t="s">
        <v>838</v>
      </c>
      <c r="F7" s="149">
        <v>78.350399999999993</v>
      </c>
      <c r="G7" s="142"/>
      <c r="H7" s="143">
        <v>5</v>
      </c>
      <c r="I7" s="147" t="s">
        <v>839</v>
      </c>
      <c r="J7" s="142"/>
      <c r="K7" s="142"/>
      <c r="L7" s="142"/>
      <c r="M7" s="142"/>
      <c r="N7" s="142"/>
      <c r="O7" s="142"/>
      <c r="P7" s="142"/>
      <c r="Q7" s="142"/>
      <c r="R7" s="142"/>
      <c r="S7" s="142"/>
      <c r="T7" s="142"/>
      <c r="U7" s="142"/>
      <c r="V7" s="142"/>
      <c r="W7" s="142"/>
      <c r="X7" s="142"/>
      <c r="Y7" s="142"/>
      <c r="Z7" s="142"/>
    </row>
    <row r="8" spans="1:26" ht="36">
      <c r="A8" s="170"/>
      <c r="B8" s="170"/>
      <c r="C8" s="133" t="s">
        <v>753</v>
      </c>
      <c r="D8" s="150"/>
      <c r="E8" s="151"/>
      <c r="F8" s="152"/>
      <c r="G8" s="142"/>
      <c r="H8" s="142"/>
      <c r="I8" s="142"/>
      <c r="J8" s="142"/>
      <c r="K8" s="142"/>
      <c r="L8" s="142"/>
      <c r="M8" s="142"/>
      <c r="N8" s="142"/>
      <c r="O8" s="142"/>
      <c r="P8" s="142"/>
      <c r="Q8" s="142"/>
      <c r="R8" s="142"/>
      <c r="S8" s="142"/>
      <c r="T8" s="142"/>
      <c r="U8" s="142"/>
      <c r="V8" s="142"/>
      <c r="W8" s="142"/>
      <c r="X8" s="142"/>
      <c r="Y8" s="142"/>
      <c r="Z8" s="142"/>
    </row>
    <row r="9" spans="1:26" ht="36">
      <c r="A9" s="170"/>
      <c r="B9" s="170"/>
      <c r="C9" s="133" t="s">
        <v>755</v>
      </c>
      <c r="D9" s="255">
        <v>83.5726333333333</v>
      </c>
      <c r="E9" s="148" t="s">
        <v>840</v>
      </c>
      <c r="F9" s="149">
        <v>78.279966666666695</v>
      </c>
      <c r="G9" s="142"/>
      <c r="H9" s="142"/>
      <c r="I9" s="142"/>
      <c r="J9" s="142"/>
      <c r="K9" s="142"/>
      <c r="L9" s="142"/>
      <c r="M9" s="142"/>
      <c r="N9" s="142"/>
      <c r="O9" s="142"/>
      <c r="P9" s="142"/>
      <c r="Q9" s="142"/>
      <c r="R9" s="142"/>
      <c r="S9" s="142"/>
      <c r="T9" s="142"/>
      <c r="U9" s="142"/>
      <c r="V9" s="142"/>
      <c r="W9" s="142"/>
      <c r="X9" s="142"/>
      <c r="Y9" s="142"/>
      <c r="Z9" s="142"/>
    </row>
    <row r="10" spans="1:26" ht="38.25">
      <c r="A10" s="171"/>
      <c r="B10" s="171"/>
      <c r="C10" s="133" t="s">
        <v>755</v>
      </c>
      <c r="D10" s="171"/>
      <c r="E10" s="145" t="s">
        <v>841</v>
      </c>
      <c r="F10" s="146">
        <v>84.590566666666703</v>
      </c>
      <c r="G10" s="142"/>
      <c r="H10" s="142"/>
      <c r="I10" s="142"/>
      <c r="J10" s="142"/>
      <c r="K10" s="142"/>
      <c r="L10" s="142"/>
      <c r="M10" s="142"/>
      <c r="N10" s="142"/>
      <c r="O10" s="142"/>
      <c r="P10" s="142"/>
      <c r="Q10" s="142"/>
      <c r="R10" s="142"/>
      <c r="S10" s="142"/>
      <c r="T10" s="142"/>
      <c r="U10" s="142"/>
      <c r="V10" s="142"/>
      <c r="W10" s="142"/>
      <c r="X10" s="142"/>
      <c r="Y10" s="142"/>
      <c r="Z10" s="142"/>
    </row>
    <row r="11" spans="1:26">
      <c r="A11" s="142"/>
      <c r="B11" s="142"/>
      <c r="C11" s="142"/>
      <c r="D11" s="142"/>
      <c r="E11" s="153"/>
      <c r="F11" s="153"/>
      <c r="G11" s="142"/>
      <c r="H11" s="142"/>
      <c r="I11" s="142"/>
      <c r="J11" s="142"/>
      <c r="K11" s="142"/>
      <c r="L11" s="142"/>
      <c r="M11" s="142"/>
      <c r="N11" s="142"/>
      <c r="O11" s="142"/>
      <c r="P11" s="142"/>
      <c r="Q11" s="142"/>
      <c r="R11" s="142"/>
      <c r="S11" s="142"/>
      <c r="T11" s="142"/>
      <c r="U11" s="142"/>
      <c r="V11" s="142"/>
      <c r="W11" s="142"/>
      <c r="X11" s="142"/>
      <c r="Y11" s="142"/>
      <c r="Z11" s="142"/>
    </row>
    <row r="12" spans="1:26">
      <c r="A12" s="142"/>
      <c r="B12" s="142"/>
      <c r="C12" s="142"/>
      <c r="D12" s="142"/>
      <c r="E12" s="153"/>
      <c r="F12" s="153"/>
      <c r="G12" s="142"/>
      <c r="H12" s="142"/>
      <c r="I12" s="142"/>
      <c r="J12" s="142"/>
      <c r="K12" s="142"/>
      <c r="L12" s="142"/>
      <c r="M12" s="142"/>
      <c r="N12" s="142"/>
      <c r="O12" s="142"/>
      <c r="P12" s="142"/>
      <c r="Q12" s="142"/>
      <c r="R12" s="142"/>
      <c r="S12" s="142"/>
      <c r="T12" s="142"/>
      <c r="U12" s="142"/>
      <c r="V12" s="142"/>
      <c r="W12" s="142"/>
      <c r="X12" s="142"/>
      <c r="Y12" s="142"/>
      <c r="Z12" s="142"/>
    </row>
    <row r="13" spans="1:26">
      <c r="A13" s="142"/>
      <c r="B13" s="142"/>
      <c r="C13" s="142"/>
      <c r="D13" s="142"/>
      <c r="E13" s="153"/>
      <c r="F13" s="153"/>
      <c r="G13" s="142"/>
      <c r="H13" s="142"/>
      <c r="I13" s="142"/>
      <c r="J13" s="142"/>
      <c r="K13" s="142"/>
      <c r="L13" s="142"/>
      <c r="M13" s="142"/>
      <c r="N13" s="142"/>
      <c r="O13" s="142"/>
      <c r="P13" s="142"/>
      <c r="Q13" s="142"/>
      <c r="R13" s="142"/>
      <c r="S13" s="142"/>
      <c r="T13" s="142"/>
      <c r="U13" s="142"/>
      <c r="V13" s="142"/>
      <c r="W13" s="142"/>
      <c r="X13" s="142"/>
      <c r="Y13" s="142"/>
      <c r="Z13" s="142"/>
    </row>
    <row r="14" spans="1:26">
      <c r="A14" s="142"/>
      <c r="B14" s="142"/>
      <c r="C14" s="142"/>
      <c r="D14" s="142"/>
      <c r="E14" s="153"/>
      <c r="F14" s="153"/>
      <c r="G14" s="142"/>
      <c r="H14" s="142"/>
      <c r="I14" s="142"/>
      <c r="J14" s="142"/>
      <c r="K14" s="142"/>
      <c r="L14" s="142"/>
      <c r="M14" s="142"/>
      <c r="N14" s="142"/>
      <c r="O14" s="142"/>
      <c r="P14" s="142"/>
      <c r="Q14" s="142"/>
      <c r="R14" s="142"/>
      <c r="S14" s="142"/>
      <c r="T14" s="142"/>
      <c r="U14" s="142"/>
      <c r="V14" s="142"/>
      <c r="W14" s="142"/>
      <c r="X14" s="142"/>
      <c r="Y14" s="142"/>
      <c r="Z14" s="142"/>
    </row>
    <row r="15" spans="1:26">
      <c r="A15" s="142"/>
      <c r="B15" s="142"/>
      <c r="C15" s="142"/>
      <c r="D15" s="142"/>
      <c r="E15" s="153"/>
      <c r="F15" s="153"/>
      <c r="G15" s="142"/>
      <c r="H15" s="142"/>
      <c r="I15" s="142"/>
      <c r="J15" s="142"/>
      <c r="K15" s="142"/>
      <c r="L15" s="142"/>
      <c r="M15" s="142"/>
      <c r="N15" s="142"/>
      <c r="O15" s="142"/>
      <c r="P15" s="142"/>
      <c r="Q15" s="142"/>
      <c r="R15" s="142"/>
      <c r="S15" s="142"/>
      <c r="T15" s="142"/>
      <c r="U15" s="142"/>
      <c r="V15" s="142"/>
      <c r="W15" s="142"/>
      <c r="X15" s="142"/>
      <c r="Y15" s="142"/>
      <c r="Z15" s="142"/>
    </row>
    <row r="16" spans="1:26">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row>
    <row r="17" spans="1:26">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26">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6">
    <mergeCell ref="A1:F1"/>
    <mergeCell ref="H1:I1"/>
    <mergeCell ref="A3:A10"/>
    <mergeCell ref="B3:B10"/>
    <mergeCell ref="D3:D7"/>
    <mergeCell ref="D9:D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heetViews>
  <sheetFormatPr baseColWidth="10" defaultColWidth="14.42578125" defaultRowHeight="15" customHeight="1"/>
  <cols>
    <col min="1" max="2" width="11.5703125" customWidth="1"/>
    <col min="3" max="3" width="18.28515625" customWidth="1"/>
    <col min="4" max="4" width="11.5703125" customWidth="1"/>
    <col min="5" max="5" width="37.7109375" customWidth="1"/>
    <col min="6" max="6" width="13.28515625" customWidth="1"/>
    <col min="7" max="7" width="6.28515625" customWidth="1"/>
    <col min="8" max="8" width="6.140625" customWidth="1"/>
    <col min="9" max="9" width="83.85546875" customWidth="1"/>
    <col min="10" max="26" width="10.7109375" customWidth="1"/>
  </cols>
  <sheetData>
    <row r="1" spans="1:9">
      <c r="A1" s="252" t="s">
        <v>788</v>
      </c>
      <c r="B1" s="212"/>
      <c r="C1" s="212"/>
      <c r="D1" s="212"/>
      <c r="E1" s="212"/>
      <c r="F1" s="212"/>
      <c r="H1" s="253" t="s">
        <v>789</v>
      </c>
      <c r="I1" s="179"/>
    </row>
    <row r="2" spans="1:9" ht="45">
      <c r="A2" s="130" t="s">
        <v>13</v>
      </c>
      <c r="B2" s="130" t="s">
        <v>790</v>
      </c>
      <c r="C2" s="130" t="s">
        <v>748</v>
      </c>
      <c r="D2" s="130" t="s">
        <v>791</v>
      </c>
      <c r="E2" s="130" t="s">
        <v>792</v>
      </c>
      <c r="F2" s="130" t="s">
        <v>793</v>
      </c>
      <c r="H2" s="154"/>
      <c r="I2" s="155" t="s">
        <v>842</v>
      </c>
    </row>
    <row r="3" spans="1:9" ht="36" customHeight="1">
      <c r="A3" s="250" t="s">
        <v>743</v>
      </c>
      <c r="B3" s="251">
        <v>89.196299999999994</v>
      </c>
      <c r="C3" s="156" t="s">
        <v>757</v>
      </c>
      <c r="D3" s="251">
        <v>90.274799999999999</v>
      </c>
      <c r="E3" s="157" t="s">
        <v>843</v>
      </c>
      <c r="F3" s="158">
        <v>80.488533333333294</v>
      </c>
      <c r="H3" s="154">
        <v>1</v>
      </c>
      <c r="I3" s="159" t="s">
        <v>844</v>
      </c>
    </row>
    <row r="4" spans="1:9" ht="31.5">
      <c r="A4" s="170"/>
      <c r="B4" s="170"/>
      <c r="C4" s="156" t="s">
        <v>757</v>
      </c>
      <c r="D4" s="170"/>
      <c r="E4" s="160" t="s">
        <v>845</v>
      </c>
      <c r="F4" s="161">
        <v>97.315700000000007</v>
      </c>
      <c r="H4" s="154">
        <v>2</v>
      </c>
      <c r="I4" s="159" t="s">
        <v>846</v>
      </c>
    </row>
    <row r="5" spans="1:9" ht="47.25">
      <c r="A5" s="170"/>
      <c r="B5" s="170"/>
      <c r="C5" s="156" t="s">
        <v>757</v>
      </c>
      <c r="D5" s="170"/>
      <c r="E5" s="160" t="s">
        <v>847</v>
      </c>
      <c r="F5" s="161">
        <v>85.227000000000004</v>
      </c>
      <c r="H5" s="154">
        <v>3</v>
      </c>
      <c r="I5" s="159" t="s">
        <v>799</v>
      </c>
    </row>
    <row r="6" spans="1:9" ht="31.5">
      <c r="A6" s="170"/>
      <c r="B6" s="170"/>
      <c r="C6" s="156" t="s">
        <v>757</v>
      </c>
      <c r="D6" s="170"/>
      <c r="E6" s="160" t="s">
        <v>848</v>
      </c>
      <c r="F6" s="161">
        <v>91.723333333333301</v>
      </c>
      <c r="H6" s="154">
        <v>4</v>
      </c>
      <c r="I6" s="159" t="s">
        <v>849</v>
      </c>
    </row>
    <row r="7" spans="1:9" ht="31.5">
      <c r="A7" s="170"/>
      <c r="B7" s="170"/>
      <c r="C7" s="156" t="s">
        <v>757</v>
      </c>
      <c r="D7" s="170"/>
      <c r="E7" s="160" t="s">
        <v>850</v>
      </c>
      <c r="F7" s="161">
        <v>84.4470666666667</v>
      </c>
      <c r="H7" s="154">
        <v>5</v>
      </c>
      <c r="I7" s="159" t="s">
        <v>811</v>
      </c>
    </row>
    <row r="8" spans="1:9" ht="31.5">
      <c r="A8" s="170"/>
      <c r="B8" s="170"/>
      <c r="C8" s="156" t="s">
        <v>757</v>
      </c>
      <c r="D8" s="170"/>
      <c r="E8" s="160" t="s">
        <v>851</v>
      </c>
      <c r="F8" s="161">
        <v>97.914266666666705</v>
      </c>
      <c r="H8" s="154">
        <v>6</v>
      </c>
      <c r="I8" s="159" t="s">
        <v>817</v>
      </c>
    </row>
    <row r="9" spans="1:9" ht="47.25">
      <c r="A9" s="170"/>
      <c r="B9" s="170"/>
      <c r="C9" s="156" t="s">
        <v>757</v>
      </c>
      <c r="D9" s="170"/>
      <c r="E9" s="160" t="s">
        <v>852</v>
      </c>
      <c r="F9" s="161">
        <v>84.930166666666693</v>
      </c>
      <c r="H9" s="154">
        <v>7</v>
      </c>
      <c r="I9" s="159" t="s">
        <v>823</v>
      </c>
    </row>
    <row r="10" spans="1:9" ht="25.5">
      <c r="A10" s="170"/>
      <c r="B10" s="170"/>
      <c r="C10" s="156" t="s">
        <v>757</v>
      </c>
      <c r="D10" s="171"/>
      <c r="E10" s="157" t="s">
        <v>853</v>
      </c>
      <c r="F10" s="158">
        <v>78.959133333333298</v>
      </c>
      <c r="H10" s="154"/>
      <c r="I10" s="155" t="s">
        <v>854</v>
      </c>
    </row>
    <row r="11" spans="1:9" ht="24">
      <c r="A11" s="170"/>
      <c r="B11" s="170"/>
      <c r="C11" s="156" t="s">
        <v>759</v>
      </c>
      <c r="D11" s="162">
        <v>90.414766666666694</v>
      </c>
      <c r="E11" s="163"/>
      <c r="F11" s="163"/>
      <c r="H11" s="154">
        <v>8</v>
      </c>
      <c r="I11" s="159" t="s">
        <v>855</v>
      </c>
    </row>
    <row r="12" spans="1:9" ht="31.5">
      <c r="A12" s="170"/>
      <c r="B12" s="170"/>
      <c r="C12" s="156" t="s">
        <v>761</v>
      </c>
      <c r="D12" s="251">
        <v>78.430400000000006</v>
      </c>
      <c r="E12" s="138" t="s">
        <v>856</v>
      </c>
      <c r="F12" s="139">
        <v>56.156799999999997</v>
      </c>
      <c r="H12" s="154">
        <v>9</v>
      </c>
      <c r="I12" s="159" t="s">
        <v>857</v>
      </c>
    </row>
    <row r="13" spans="1:9" ht="31.5">
      <c r="A13" s="170"/>
      <c r="B13" s="170"/>
      <c r="C13" s="156" t="s">
        <v>761</v>
      </c>
      <c r="D13" s="170"/>
      <c r="E13" s="138" t="s">
        <v>858</v>
      </c>
      <c r="F13" s="139">
        <v>72.7226</v>
      </c>
      <c r="H13" s="154">
        <v>10</v>
      </c>
      <c r="I13" s="159" t="s">
        <v>859</v>
      </c>
    </row>
    <row r="14" spans="1:9" ht="47.25">
      <c r="A14" s="170"/>
      <c r="B14" s="170"/>
      <c r="C14" s="156" t="s">
        <v>761</v>
      </c>
      <c r="D14" s="170"/>
      <c r="E14" s="160" t="s">
        <v>860</v>
      </c>
      <c r="F14" s="161">
        <v>84.837999999999994</v>
      </c>
      <c r="H14" s="154">
        <v>11</v>
      </c>
      <c r="I14" s="159" t="s">
        <v>861</v>
      </c>
    </row>
    <row r="15" spans="1:9" ht="31.5">
      <c r="A15" s="170"/>
      <c r="B15" s="170"/>
      <c r="C15" s="156" t="s">
        <v>761</v>
      </c>
      <c r="D15" s="171"/>
      <c r="E15" s="138" t="s">
        <v>862</v>
      </c>
      <c r="F15" s="139">
        <v>73.694400000000002</v>
      </c>
      <c r="H15" s="154">
        <v>12</v>
      </c>
      <c r="I15" s="159" t="s">
        <v>863</v>
      </c>
    </row>
    <row r="16" spans="1:9" ht="60">
      <c r="A16" s="170"/>
      <c r="B16" s="170"/>
      <c r="C16" s="156" t="s">
        <v>772</v>
      </c>
      <c r="D16" s="251">
        <v>89.828900000000004</v>
      </c>
      <c r="E16" s="157" t="s">
        <v>864</v>
      </c>
      <c r="F16" s="158">
        <v>80.924766666666699</v>
      </c>
      <c r="H16" s="154">
        <v>13</v>
      </c>
      <c r="I16" s="159" t="s">
        <v>865</v>
      </c>
    </row>
    <row r="17" spans="1:9" ht="63">
      <c r="A17" s="170"/>
      <c r="B17" s="170"/>
      <c r="C17" s="156" t="s">
        <v>772</v>
      </c>
      <c r="D17" s="170"/>
      <c r="E17" s="160" t="s">
        <v>866</v>
      </c>
      <c r="F17" s="161">
        <v>91.059299999999993</v>
      </c>
      <c r="H17" s="154">
        <v>14</v>
      </c>
      <c r="I17" s="159" t="s">
        <v>867</v>
      </c>
    </row>
    <row r="18" spans="1:9" ht="60">
      <c r="A18" s="170"/>
      <c r="B18" s="170"/>
      <c r="C18" s="156" t="s">
        <v>772</v>
      </c>
      <c r="D18" s="170"/>
      <c r="E18" s="157" t="s">
        <v>868</v>
      </c>
      <c r="F18" s="158">
        <v>77.014866666666705</v>
      </c>
      <c r="H18" s="154">
        <v>15</v>
      </c>
      <c r="I18" s="159" t="s">
        <v>869</v>
      </c>
    </row>
    <row r="19" spans="1:9" ht="60">
      <c r="A19" s="170"/>
      <c r="B19" s="170"/>
      <c r="C19" s="156" t="s">
        <v>772</v>
      </c>
      <c r="D19" s="170"/>
      <c r="E19" s="160" t="s">
        <v>870</v>
      </c>
      <c r="F19" s="161">
        <v>85.252266666666699</v>
      </c>
      <c r="H19" s="154">
        <v>16</v>
      </c>
      <c r="I19" s="159" t="s">
        <v>871</v>
      </c>
    </row>
    <row r="20" spans="1:9" ht="60">
      <c r="A20" s="170"/>
      <c r="B20" s="170"/>
      <c r="C20" s="156" t="s">
        <v>772</v>
      </c>
      <c r="D20" s="170"/>
      <c r="E20" s="157" t="s">
        <v>872</v>
      </c>
      <c r="F20" s="158">
        <v>76.166466666666693</v>
      </c>
      <c r="H20" s="154">
        <v>17</v>
      </c>
      <c r="I20" s="159" t="s">
        <v>873</v>
      </c>
    </row>
    <row r="21" spans="1:9" ht="15.75" customHeight="1">
      <c r="A21" s="170"/>
      <c r="B21" s="170"/>
      <c r="C21" s="156" t="s">
        <v>772</v>
      </c>
      <c r="D21" s="170"/>
      <c r="E21" s="160" t="s">
        <v>874</v>
      </c>
      <c r="F21" s="161">
        <v>89.774533333333295</v>
      </c>
      <c r="H21" s="154">
        <v>18</v>
      </c>
      <c r="I21" s="159" t="s">
        <v>875</v>
      </c>
    </row>
    <row r="22" spans="1:9" ht="15.75" customHeight="1">
      <c r="A22" s="170"/>
      <c r="B22" s="170"/>
      <c r="C22" s="156" t="s">
        <v>772</v>
      </c>
      <c r="D22" s="170"/>
      <c r="E22" s="160" t="s">
        <v>876</v>
      </c>
      <c r="F22" s="161">
        <v>88.603633333333306</v>
      </c>
      <c r="H22" s="154">
        <v>19</v>
      </c>
      <c r="I22" s="159" t="s">
        <v>877</v>
      </c>
    </row>
    <row r="23" spans="1:9" ht="15.75" customHeight="1">
      <c r="A23" s="170"/>
      <c r="B23" s="170"/>
      <c r="C23" s="156" t="s">
        <v>772</v>
      </c>
      <c r="D23" s="170"/>
      <c r="E23" s="138" t="s">
        <v>878</v>
      </c>
      <c r="F23" s="139">
        <v>73.928966666666696</v>
      </c>
      <c r="H23" s="154">
        <v>20</v>
      </c>
      <c r="I23" s="159" t="s">
        <v>879</v>
      </c>
    </row>
    <row r="24" spans="1:9" ht="15.75" customHeight="1">
      <c r="A24" s="170"/>
      <c r="B24" s="170"/>
      <c r="C24" s="156" t="s">
        <v>772</v>
      </c>
      <c r="D24" s="170"/>
      <c r="E24" s="160" t="s">
        <v>880</v>
      </c>
      <c r="F24" s="161">
        <v>83.392499999999998</v>
      </c>
      <c r="H24" s="154">
        <v>21</v>
      </c>
      <c r="I24" s="159" t="s">
        <v>881</v>
      </c>
    </row>
    <row r="25" spans="1:9" ht="15.75" customHeight="1">
      <c r="A25" s="170"/>
      <c r="B25" s="170"/>
      <c r="C25" s="156" t="s">
        <v>772</v>
      </c>
      <c r="D25" s="170"/>
      <c r="E25" s="160" t="s">
        <v>882</v>
      </c>
      <c r="F25" s="161">
        <v>87.663333333333298</v>
      </c>
      <c r="H25" s="154">
        <v>22</v>
      </c>
      <c r="I25" s="159" t="s">
        <v>883</v>
      </c>
    </row>
    <row r="26" spans="1:9" ht="15.75" customHeight="1">
      <c r="A26" s="170"/>
      <c r="B26" s="170"/>
      <c r="C26" s="156" t="s">
        <v>772</v>
      </c>
      <c r="D26" s="170"/>
      <c r="E26" s="157" t="s">
        <v>884</v>
      </c>
      <c r="F26" s="158">
        <v>79.577200000000005</v>
      </c>
      <c r="H26" s="154">
        <v>23</v>
      </c>
      <c r="I26" s="159" t="s">
        <v>885</v>
      </c>
    </row>
    <row r="27" spans="1:9" ht="15.75" customHeight="1">
      <c r="A27" s="170"/>
      <c r="B27" s="170"/>
      <c r="C27" s="156" t="s">
        <v>772</v>
      </c>
      <c r="D27" s="170"/>
      <c r="E27" s="160" t="s">
        <v>886</v>
      </c>
      <c r="F27" s="161">
        <v>98.173017228312304</v>
      </c>
      <c r="H27" s="154">
        <v>24</v>
      </c>
      <c r="I27" s="159" t="s">
        <v>887</v>
      </c>
    </row>
    <row r="28" spans="1:9" ht="15.75" customHeight="1">
      <c r="A28" s="170"/>
      <c r="B28" s="170"/>
      <c r="C28" s="156" t="s">
        <v>772</v>
      </c>
      <c r="D28" s="171"/>
      <c r="E28" s="157" t="s">
        <v>888</v>
      </c>
      <c r="F28" s="158">
        <v>76.714299999999994</v>
      </c>
      <c r="H28" s="154">
        <v>25</v>
      </c>
      <c r="I28" s="159" t="s">
        <v>889</v>
      </c>
    </row>
    <row r="29" spans="1:9" ht="15.75" customHeight="1">
      <c r="A29" s="170"/>
      <c r="B29" s="170"/>
      <c r="C29" s="156" t="s">
        <v>764</v>
      </c>
      <c r="D29" s="251">
        <v>86.461866666666694</v>
      </c>
      <c r="E29" s="160" t="s">
        <v>890</v>
      </c>
      <c r="F29" s="161">
        <v>91.147133333333301</v>
      </c>
      <c r="H29" s="154">
        <v>26</v>
      </c>
      <c r="I29" s="159" t="s">
        <v>891</v>
      </c>
    </row>
    <row r="30" spans="1:9" ht="15.75" customHeight="1">
      <c r="A30" s="170"/>
      <c r="B30" s="170"/>
      <c r="C30" s="156" t="s">
        <v>764</v>
      </c>
      <c r="D30" s="170"/>
      <c r="E30" s="138" t="s">
        <v>892</v>
      </c>
      <c r="F30" s="139">
        <v>68.784766666666698</v>
      </c>
      <c r="H30" s="154">
        <v>27</v>
      </c>
      <c r="I30" s="159" t="s">
        <v>839</v>
      </c>
    </row>
    <row r="31" spans="1:9" ht="15.75" customHeight="1">
      <c r="A31" s="170"/>
      <c r="B31" s="170"/>
      <c r="C31" s="156" t="s">
        <v>764</v>
      </c>
      <c r="D31" s="170"/>
      <c r="E31" s="160" t="s">
        <v>893</v>
      </c>
      <c r="F31" s="161">
        <v>88.001000000000005</v>
      </c>
      <c r="H31" s="154"/>
      <c r="I31" s="155" t="s">
        <v>894</v>
      </c>
    </row>
    <row r="32" spans="1:9" ht="15.75" customHeight="1">
      <c r="A32" s="170"/>
      <c r="B32" s="170"/>
      <c r="C32" s="156" t="s">
        <v>764</v>
      </c>
      <c r="D32" s="170"/>
      <c r="E32" s="160" t="s">
        <v>895</v>
      </c>
      <c r="F32" s="161">
        <v>97.359709707351897</v>
      </c>
      <c r="H32" s="154">
        <v>27</v>
      </c>
      <c r="I32" s="159" t="s">
        <v>896</v>
      </c>
    </row>
    <row r="33" spans="1:9" ht="15.75" customHeight="1">
      <c r="A33" s="170"/>
      <c r="B33" s="170"/>
      <c r="C33" s="156" t="s">
        <v>764</v>
      </c>
      <c r="D33" s="170"/>
      <c r="E33" s="157" t="s">
        <v>897</v>
      </c>
      <c r="F33" s="158">
        <v>79.862966666666694</v>
      </c>
      <c r="H33" s="154">
        <v>28</v>
      </c>
      <c r="I33" s="159" t="s">
        <v>898</v>
      </c>
    </row>
    <row r="34" spans="1:9" ht="15.75" customHeight="1">
      <c r="A34" s="170"/>
      <c r="B34" s="170"/>
      <c r="C34" s="156" t="s">
        <v>764</v>
      </c>
      <c r="D34" s="170"/>
      <c r="E34" s="160" t="s">
        <v>899</v>
      </c>
      <c r="F34" s="161">
        <v>84.583299999999994</v>
      </c>
      <c r="H34" s="154">
        <v>29</v>
      </c>
      <c r="I34" s="159" t="s">
        <v>900</v>
      </c>
    </row>
    <row r="35" spans="1:9" ht="15.75" customHeight="1">
      <c r="A35" s="170"/>
      <c r="B35" s="170"/>
      <c r="C35" s="156" t="s">
        <v>764</v>
      </c>
      <c r="D35" s="170"/>
      <c r="E35" s="160" t="s">
        <v>901</v>
      </c>
      <c r="F35" s="161">
        <v>99.816999999999993</v>
      </c>
      <c r="H35" s="154">
        <v>30</v>
      </c>
      <c r="I35" s="159" t="s">
        <v>799</v>
      </c>
    </row>
    <row r="36" spans="1:9" ht="15.75" customHeight="1">
      <c r="A36" s="170"/>
      <c r="B36" s="170"/>
      <c r="C36" s="156" t="s">
        <v>764</v>
      </c>
      <c r="D36" s="171"/>
      <c r="E36" s="160" t="s">
        <v>902</v>
      </c>
      <c r="F36" s="161">
        <v>84.673299999999998</v>
      </c>
      <c r="H36" s="154">
        <v>31</v>
      </c>
      <c r="I36" s="159" t="s">
        <v>805</v>
      </c>
    </row>
    <row r="37" spans="1:9" ht="15.75" customHeight="1">
      <c r="A37" s="170"/>
      <c r="B37" s="170"/>
      <c r="C37" s="156" t="s">
        <v>766</v>
      </c>
      <c r="D37" s="251">
        <v>87.307666666666705</v>
      </c>
      <c r="E37" s="160" t="s">
        <v>903</v>
      </c>
      <c r="F37" s="161">
        <v>84.910899999999998</v>
      </c>
      <c r="H37" s="154">
        <v>32</v>
      </c>
      <c r="I37" s="159" t="s">
        <v>904</v>
      </c>
    </row>
    <row r="38" spans="1:9" ht="15.75" customHeight="1">
      <c r="A38" s="170"/>
      <c r="B38" s="170"/>
      <c r="C38" s="156" t="s">
        <v>766</v>
      </c>
      <c r="D38" s="170"/>
      <c r="E38" s="157" t="s">
        <v>905</v>
      </c>
      <c r="F38" s="158">
        <v>79.686800000000005</v>
      </c>
      <c r="H38" s="154">
        <v>33</v>
      </c>
      <c r="I38" s="159" t="s">
        <v>836</v>
      </c>
    </row>
    <row r="39" spans="1:9" ht="15.75" customHeight="1">
      <c r="A39" s="170"/>
      <c r="B39" s="170"/>
      <c r="C39" s="156" t="s">
        <v>766</v>
      </c>
      <c r="D39" s="170"/>
      <c r="E39" s="157" t="s">
        <v>906</v>
      </c>
      <c r="F39" s="158">
        <v>77.208733333333299</v>
      </c>
      <c r="H39" s="154">
        <v>34</v>
      </c>
      <c r="I39" s="159" t="s">
        <v>907</v>
      </c>
    </row>
    <row r="40" spans="1:9" ht="15.75" customHeight="1">
      <c r="A40" s="170"/>
      <c r="B40" s="170"/>
      <c r="C40" s="156" t="s">
        <v>766</v>
      </c>
      <c r="D40" s="171"/>
      <c r="E40" s="160" t="s">
        <v>908</v>
      </c>
      <c r="F40" s="161"/>
      <c r="H40" s="154"/>
      <c r="I40" s="155" t="s">
        <v>909</v>
      </c>
    </row>
    <row r="41" spans="1:9" ht="15.75" customHeight="1">
      <c r="A41" s="170"/>
      <c r="B41" s="170"/>
      <c r="C41" s="156" t="s">
        <v>768</v>
      </c>
      <c r="D41" s="251">
        <v>85.045266666666706</v>
      </c>
      <c r="E41" s="160" t="s">
        <v>910</v>
      </c>
      <c r="F41" s="161">
        <v>82.841566666666694</v>
      </c>
      <c r="H41" s="154">
        <v>35</v>
      </c>
      <c r="I41" s="159" t="s">
        <v>911</v>
      </c>
    </row>
    <row r="42" spans="1:9" ht="15.75" customHeight="1">
      <c r="A42" s="170"/>
      <c r="B42" s="170"/>
      <c r="C42" s="156" t="s">
        <v>768</v>
      </c>
      <c r="D42" s="170"/>
      <c r="E42" s="160" t="s">
        <v>912</v>
      </c>
      <c r="F42" s="161">
        <v>86.422266666666701</v>
      </c>
      <c r="H42" s="154">
        <v>36</v>
      </c>
      <c r="I42" s="159" t="s">
        <v>913</v>
      </c>
    </row>
    <row r="43" spans="1:9" ht="15.75" customHeight="1">
      <c r="A43" s="170"/>
      <c r="B43" s="170"/>
      <c r="C43" s="156" t="s">
        <v>768</v>
      </c>
      <c r="D43" s="170"/>
      <c r="E43" s="160" t="s">
        <v>914</v>
      </c>
      <c r="F43" s="161">
        <v>91.186800000000005</v>
      </c>
      <c r="H43" s="154"/>
      <c r="I43" s="155" t="s">
        <v>915</v>
      </c>
    </row>
    <row r="44" spans="1:9" ht="15.75" customHeight="1">
      <c r="A44" s="170"/>
      <c r="B44" s="170"/>
      <c r="C44" s="156" t="s">
        <v>768</v>
      </c>
      <c r="D44" s="170"/>
      <c r="E44" s="157" t="s">
        <v>916</v>
      </c>
      <c r="F44" s="158">
        <v>79.465133333333299</v>
      </c>
      <c r="H44" s="154">
        <v>37</v>
      </c>
      <c r="I44" s="159" t="s">
        <v>917</v>
      </c>
    </row>
    <row r="45" spans="1:9" ht="15.75" customHeight="1">
      <c r="A45" s="170"/>
      <c r="B45" s="170"/>
      <c r="C45" s="156" t="s">
        <v>768</v>
      </c>
      <c r="D45" s="170"/>
      <c r="E45" s="160" t="s">
        <v>918</v>
      </c>
      <c r="F45" s="161">
        <v>84.401799999999994</v>
      </c>
      <c r="H45" s="154">
        <v>38</v>
      </c>
      <c r="I45" s="159" t="s">
        <v>919</v>
      </c>
    </row>
    <row r="46" spans="1:9" ht="15.75" customHeight="1">
      <c r="A46" s="170"/>
      <c r="B46" s="170"/>
      <c r="C46" s="156" t="s">
        <v>768</v>
      </c>
      <c r="D46" s="170"/>
      <c r="E46" s="157" t="s">
        <v>920</v>
      </c>
      <c r="F46" s="158">
        <v>80.5471</v>
      </c>
      <c r="H46" s="154">
        <v>39</v>
      </c>
      <c r="I46" s="159" t="s">
        <v>921</v>
      </c>
    </row>
    <row r="47" spans="1:9" ht="15.75" customHeight="1">
      <c r="A47" s="170"/>
      <c r="B47" s="170"/>
      <c r="C47" s="156" t="s">
        <v>768</v>
      </c>
      <c r="D47" s="170"/>
      <c r="E47" s="160" t="s">
        <v>922</v>
      </c>
      <c r="F47" s="161">
        <v>91.150733333333307</v>
      </c>
      <c r="H47" s="154">
        <v>40</v>
      </c>
      <c r="I47" s="159" t="s">
        <v>832</v>
      </c>
    </row>
    <row r="48" spans="1:9" ht="15.75" customHeight="1">
      <c r="A48" s="170"/>
      <c r="B48" s="170"/>
      <c r="C48" s="156" t="s">
        <v>768</v>
      </c>
      <c r="D48" s="170"/>
      <c r="E48" s="157" t="s">
        <v>923</v>
      </c>
      <c r="F48" s="158">
        <v>77.493600000000001</v>
      </c>
      <c r="H48" s="154">
        <v>41</v>
      </c>
      <c r="I48" s="159" t="s">
        <v>924</v>
      </c>
    </row>
    <row r="49" spans="1:9" ht="15.75" customHeight="1">
      <c r="A49" s="171"/>
      <c r="B49" s="171"/>
      <c r="C49" s="156" t="s">
        <v>768</v>
      </c>
      <c r="D49" s="171"/>
      <c r="E49" s="138" t="s">
        <v>925</v>
      </c>
      <c r="F49" s="139">
        <v>71.1511</v>
      </c>
      <c r="H49" s="154">
        <v>42</v>
      </c>
      <c r="I49" s="159" t="s">
        <v>801</v>
      </c>
    </row>
    <row r="50" spans="1:9" ht="15.75" customHeight="1">
      <c r="A50" s="127" t="s">
        <v>926</v>
      </c>
      <c r="B50" s="127" t="s">
        <v>926</v>
      </c>
      <c r="C50" s="127"/>
      <c r="D50" s="127"/>
      <c r="H50" s="154">
        <v>43</v>
      </c>
      <c r="I50" s="159" t="s">
        <v>803</v>
      </c>
    </row>
    <row r="51" spans="1:9" ht="15.75" customHeight="1">
      <c r="A51" s="127"/>
      <c r="B51" s="127"/>
      <c r="C51" s="127"/>
      <c r="D51" s="127"/>
      <c r="H51" s="154">
        <v>44</v>
      </c>
      <c r="I51" s="159" t="s">
        <v>805</v>
      </c>
    </row>
    <row r="52" spans="1:9" ht="15.75" customHeight="1">
      <c r="A52" s="127"/>
      <c r="B52" s="127"/>
      <c r="C52" s="127"/>
      <c r="D52" s="127"/>
      <c r="H52" s="154">
        <v>45</v>
      </c>
      <c r="I52" s="159" t="s">
        <v>807</v>
      </c>
    </row>
    <row r="53" spans="1:9" ht="15.75" customHeight="1">
      <c r="A53" s="127"/>
      <c r="B53" s="127"/>
      <c r="C53" s="127"/>
      <c r="D53" s="127"/>
      <c r="H53" s="154">
        <v>46</v>
      </c>
      <c r="I53" s="159" t="s">
        <v>927</v>
      </c>
    </row>
    <row r="54" spans="1:9" ht="15.75" customHeight="1">
      <c r="A54" s="127"/>
      <c r="B54" s="127"/>
      <c r="C54" s="127"/>
      <c r="D54" s="127"/>
      <c r="H54" s="154">
        <v>47</v>
      </c>
      <c r="I54" s="159" t="s">
        <v>814</v>
      </c>
    </row>
    <row r="55" spans="1:9" ht="15.75" customHeight="1">
      <c r="A55" s="127"/>
      <c r="B55" s="127"/>
      <c r="C55" s="127"/>
      <c r="D55" s="127"/>
      <c r="H55" s="154">
        <v>48</v>
      </c>
      <c r="I55" s="159" t="s">
        <v>570</v>
      </c>
    </row>
    <row r="56" spans="1:9" ht="15.75" customHeight="1">
      <c r="A56" s="127"/>
      <c r="B56" s="127"/>
      <c r="C56" s="127"/>
      <c r="D56" s="127"/>
      <c r="H56" s="154">
        <v>49</v>
      </c>
      <c r="I56" s="159" t="s">
        <v>818</v>
      </c>
    </row>
    <row r="57" spans="1:9" ht="15.75" customHeight="1">
      <c r="A57" s="127"/>
      <c r="B57" s="127"/>
      <c r="C57" s="127"/>
      <c r="D57" s="127"/>
      <c r="H57" s="154">
        <v>50</v>
      </c>
      <c r="I57" s="159" t="s">
        <v>819</v>
      </c>
    </row>
    <row r="58" spans="1:9" ht="15.75" customHeight="1">
      <c r="A58" s="127"/>
      <c r="B58" s="127"/>
      <c r="C58" s="127"/>
      <c r="D58" s="127"/>
      <c r="H58" s="154">
        <v>51</v>
      </c>
      <c r="I58" s="159" t="s">
        <v>928</v>
      </c>
    </row>
    <row r="59" spans="1:9" ht="15.75" customHeight="1">
      <c r="A59" s="127"/>
      <c r="B59" s="127"/>
      <c r="C59" s="127"/>
      <c r="D59" s="127"/>
      <c r="H59" s="154">
        <v>52</v>
      </c>
      <c r="I59" s="159" t="s">
        <v>839</v>
      </c>
    </row>
    <row r="60" spans="1:9" ht="15.75" customHeight="1">
      <c r="A60" s="127"/>
      <c r="B60" s="127"/>
      <c r="C60" s="127"/>
      <c r="D60" s="127"/>
      <c r="H60" s="154"/>
      <c r="I60" s="155" t="s">
        <v>929</v>
      </c>
    </row>
    <row r="61" spans="1:9" ht="15.75" customHeight="1">
      <c r="A61" s="127"/>
      <c r="B61" s="127"/>
      <c r="C61" s="127"/>
      <c r="D61" s="127"/>
      <c r="H61" s="154">
        <v>53</v>
      </c>
      <c r="I61" s="159" t="s">
        <v>930</v>
      </c>
    </row>
    <row r="62" spans="1:9" ht="15.75" customHeight="1">
      <c r="A62" s="127"/>
      <c r="B62" s="127"/>
      <c r="C62" s="127"/>
      <c r="D62" s="127"/>
      <c r="H62" s="154">
        <v>54</v>
      </c>
      <c r="I62" s="159" t="s">
        <v>931</v>
      </c>
    </row>
    <row r="63" spans="1:9" ht="15.75" customHeight="1">
      <c r="A63" s="127"/>
      <c r="B63" s="127"/>
      <c r="C63" s="127"/>
      <c r="D63" s="127"/>
      <c r="H63" s="154"/>
      <c r="I63" s="155" t="s">
        <v>932</v>
      </c>
    </row>
    <row r="64" spans="1:9" ht="15.75" customHeight="1">
      <c r="A64" s="127"/>
      <c r="B64" s="127"/>
      <c r="C64" s="127"/>
      <c r="D64" s="127"/>
      <c r="H64" s="154">
        <v>55</v>
      </c>
      <c r="I64" s="159" t="s">
        <v>924</v>
      </c>
    </row>
    <row r="65" spans="1:9" ht="15.75" customHeight="1">
      <c r="A65" s="127"/>
      <c r="B65" s="127"/>
      <c r="C65" s="127"/>
      <c r="D65" s="127"/>
      <c r="H65" s="154">
        <v>56</v>
      </c>
      <c r="I65" s="159" t="s">
        <v>803</v>
      </c>
    </row>
    <row r="66" spans="1:9" ht="15.75" customHeight="1">
      <c r="A66" s="127"/>
      <c r="B66" s="127"/>
      <c r="C66" s="127"/>
      <c r="D66" s="127"/>
      <c r="H66" s="154">
        <v>57</v>
      </c>
      <c r="I66" s="159" t="s">
        <v>807</v>
      </c>
    </row>
    <row r="67" spans="1:9" ht="15.75" customHeight="1">
      <c r="A67" s="127"/>
      <c r="B67" s="127"/>
      <c r="C67" s="127"/>
      <c r="D67" s="127"/>
      <c r="H67" s="154">
        <v>58</v>
      </c>
      <c r="I67" s="159" t="s">
        <v>834</v>
      </c>
    </row>
    <row r="68" spans="1:9" ht="15.75" customHeight="1">
      <c r="A68" s="127"/>
      <c r="B68" s="127"/>
      <c r="C68" s="127"/>
      <c r="D68" s="127"/>
      <c r="H68" s="154">
        <v>59</v>
      </c>
      <c r="I68" s="159" t="s">
        <v>814</v>
      </c>
    </row>
    <row r="69" spans="1:9" ht="15.75" customHeight="1">
      <c r="A69" s="127"/>
      <c r="B69" s="127"/>
      <c r="C69" s="127"/>
      <c r="D69" s="127"/>
      <c r="H69" s="154">
        <v>60</v>
      </c>
      <c r="I69" s="159" t="s">
        <v>933</v>
      </c>
    </row>
    <row r="70" spans="1:9" ht="15.75" customHeight="1">
      <c r="A70" s="127"/>
      <c r="B70" s="127"/>
      <c r="C70" s="127"/>
      <c r="D70" s="127"/>
      <c r="H70" s="154">
        <v>61</v>
      </c>
      <c r="I70" s="159" t="s">
        <v>839</v>
      </c>
    </row>
    <row r="71" spans="1:9" ht="15.75" customHeight="1">
      <c r="A71" s="127"/>
      <c r="B71" s="127"/>
      <c r="C71" s="127"/>
      <c r="D71" s="127"/>
      <c r="H71" s="154">
        <v>62</v>
      </c>
      <c r="I71" s="159" t="s">
        <v>934</v>
      </c>
    </row>
    <row r="72" spans="1:9" ht="15.75" customHeight="1">
      <c r="A72" s="127"/>
      <c r="B72" s="127"/>
      <c r="C72" s="127"/>
      <c r="D72" s="127"/>
      <c r="H72" s="154">
        <v>63</v>
      </c>
      <c r="I72" s="159" t="s">
        <v>935</v>
      </c>
    </row>
    <row r="73" spans="1:9" ht="15.75" customHeight="1">
      <c r="A73" s="127"/>
      <c r="B73" s="127"/>
      <c r="C73" s="127"/>
      <c r="D73" s="127"/>
      <c r="H73" s="154">
        <v>64</v>
      </c>
      <c r="I73" s="159" t="s">
        <v>936</v>
      </c>
    </row>
    <row r="74" spans="1:9" ht="15.75" customHeight="1">
      <c r="A74" s="127"/>
      <c r="B74" s="127"/>
      <c r="C74" s="127"/>
      <c r="D74" s="127"/>
      <c r="H74" s="154">
        <v>65</v>
      </c>
      <c r="I74" s="159" t="s">
        <v>937</v>
      </c>
    </row>
    <row r="75" spans="1:9" ht="15.75" customHeight="1">
      <c r="A75" s="127"/>
      <c r="B75" s="127"/>
      <c r="C75" s="127"/>
      <c r="D75" s="127"/>
    </row>
    <row r="76" spans="1:9" ht="15.75" customHeight="1">
      <c r="A76" s="127"/>
      <c r="B76" s="127"/>
      <c r="C76" s="127"/>
      <c r="D76" s="127"/>
    </row>
    <row r="77" spans="1:9" ht="15.75" customHeight="1">
      <c r="A77" s="127"/>
      <c r="B77" s="127"/>
      <c r="C77" s="127"/>
      <c r="D77" s="127"/>
    </row>
    <row r="78" spans="1:9" ht="15.75" customHeight="1">
      <c r="A78" s="127"/>
      <c r="B78" s="127"/>
      <c r="C78" s="127"/>
      <c r="D78" s="127"/>
    </row>
    <row r="79" spans="1:9" ht="15.75" customHeight="1">
      <c r="A79" s="127"/>
      <c r="B79" s="127"/>
      <c r="C79" s="127"/>
      <c r="D79" s="127"/>
    </row>
    <row r="80" spans="1:9" ht="15.75" customHeight="1">
      <c r="A80" s="127"/>
      <c r="B80" s="127"/>
      <c r="C80" s="127"/>
      <c r="D80" s="127"/>
    </row>
    <row r="81" spans="1:4" ht="15.75" customHeight="1">
      <c r="A81" s="127"/>
      <c r="B81" s="127"/>
      <c r="C81" s="127"/>
      <c r="D81" s="127"/>
    </row>
    <row r="82" spans="1:4" ht="15.75" customHeight="1">
      <c r="A82" s="127"/>
      <c r="B82" s="127"/>
      <c r="C82" s="127"/>
      <c r="D82" s="127"/>
    </row>
    <row r="83" spans="1:4" ht="15.75" customHeight="1">
      <c r="A83" s="127"/>
      <c r="B83" s="127"/>
      <c r="C83" s="127"/>
      <c r="D83" s="127"/>
    </row>
    <row r="84" spans="1:4" ht="15.75" customHeight="1">
      <c r="A84" s="127"/>
      <c r="B84" s="127"/>
      <c r="C84" s="127"/>
      <c r="D84" s="127"/>
    </row>
    <row r="85" spans="1:4" ht="15.75" customHeight="1">
      <c r="A85" s="127"/>
      <c r="B85" s="127"/>
      <c r="C85" s="127"/>
      <c r="D85" s="127"/>
    </row>
    <row r="86" spans="1:4" ht="15.75" customHeight="1">
      <c r="A86" s="127"/>
      <c r="B86" s="127"/>
      <c r="C86" s="127"/>
      <c r="D86" s="127"/>
    </row>
    <row r="87" spans="1:4" ht="15.75" customHeight="1">
      <c r="A87" s="127"/>
      <c r="B87" s="127"/>
      <c r="C87" s="127"/>
      <c r="D87" s="127"/>
    </row>
    <row r="88" spans="1:4" ht="15.75" customHeight="1">
      <c r="A88" s="127"/>
      <c r="B88" s="127"/>
      <c r="C88" s="127"/>
      <c r="D88" s="127"/>
    </row>
    <row r="89" spans="1:4" ht="15.75" customHeight="1">
      <c r="A89" s="127"/>
      <c r="B89" s="127"/>
      <c r="C89" s="127"/>
      <c r="D89" s="127"/>
    </row>
    <row r="90" spans="1:4" ht="15.75" customHeight="1">
      <c r="A90" s="127"/>
      <c r="B90" s="127"/>
      <c r="C90" s="127"/>
      <c r="D90" s="127"/>
    </row>
    <row r="91" spans="1:4" ht="15.75" customHeight="1">
      <c r="A91" s="127"/>
      <c r="B91" s="127"/>
      <c r="C91" s="127"/>
      <c r="D91" s="127"/>
    </row>
    <row r="92" spans="1:4" ht="15.75" customHeight="1">
      <c r="A92" s="127"/>
      <c r="B92" s="127"/>
      <c r="C92" s="127"/>
      <c r="D92" s="127"/>
    </row>
    <row r="93" spans="1:4" ht="15.75" customHeight="1">
      <c r="A93" s="127"/>
      <c r="B93" s="127"/>
      <c r="C93" s="127"/>
      <c r="D93" s="127"/>
    </row>
    <row r="94" spans="1:4" ht="15.75" customHeight="1">
      <c r="A94" s="127"/>
      <c r="B94" s="127"/>
      <c r="C94" s="127"/>
      <c r="D94" s="127"/>
    </row>
    <row r="95" spans="1:4" ht="15.75" customHeight="1">
      <c r="A95" s="127"/>
      <c r="B95" s="127"/>
      <c r="C95" s="127"/>
      <c r="D95" s="127"/>
    </row>
    <row r="96" spans="1:4" ht="15.75" customHeight="1">
      <c r="A96" s="127"/>
      <c r="B96" s="127"/>
      <c r="C96" s="127"/>
      <c r="D96" s="127"/>
    </row>
    <row r="97" spans="1:4" ht="15.75" customHeight="1">
      <c r="A97" s="127"/>
      <c r="B97" s="127"/>
      <c r="C97" s="127"/>
      <c r="D97" s="127"/>
    </row>
    <row r="98" spans="1:4" ht="15.75" customHeight="1">
      <c r="A98" s="127"/>
      <c r="B98" s="127"/>
      <c r="C98" s="127"/>
      <c r="D98" s="127"/>
    </row>
    <row r="99" spans="1:4" ht="15.75" customHeight="1">
      <c r="A99" s="127"/>
      <c r="B99" s="127"/>
      <c r="C99" s="127"/>
      <c r="D99" s="127"/>
    </row>
    <row r="100" spans="1:4" ht="15.75" customHeight="1">
      <c r="A100" s="127"/>
      <c r="B100" s="127"/>
      <c r="C100" s="127"/>
      <c r="D100" s="127"/>
    </row>
    <row r="101" spans="1:4" ht="15.75" customHeight="1">
      <c r="A101" s="127"/>
      <c r="B101" s="127"/>
      <c r="C101" s="127"/>
      <c r="D101" s="127"/>
    </row>
    <row r="102" spans="1:4" ht="15.75" customHeight="1">
      <c r="A102" s="127"/>
      <c r="B102" s="127"/>
      <c r="C102" s="127"/>
      <c r="D102" s="127"/>
    </row>
    <row r="103" spans="1:4" ht="15.75" customHeight="1">
      <c r="A103" s="127"/>
      <c r="B103" s="127"/>
      <c r="C103" s="127"/>
      <c r="D103" s="127"/>
    </row>
    <row r="104" spans="1:4" ht="15.75" customHeight="1">
      <c r="A104" s="127"/>
      <c r="B104" s="127"/>
      <c r="C104" s="127"/>
      <c r="D104" s="127"/>
    </row>
    <row r="105" spans="1:4" ht="15.75" customHeight="1">
      <c r="A105" s="127"/>
      <c r="B105" s="127"/>
      <c r="C105" s="127"/>
      <c r="D105" s="127"/>
    </row>
    <row r="106" spans="1:4" ht="15.75" customHeight="1">
      <c r="A106" s="127"/>
      <c r="B106" s="127"/>
      <c r="C106" s="127"/>
      <c r="D106" s="127"/>
    </row>
    <row r="107" spans="1:4" ht="15.75" customHeight="1">
      <c r="A107" s="127"/>
      <c r="B107" s="127"/>
      <c r="C107" s="127"/>
      <c r="D107" s="127"/>
    </row>
    <row r="108" spans="1:4" ht="15.75" customHeight="1">
      <c r="A108" s="127"/>
      <c r="B108" s="127"/>
      <c r="C108" s="127"/>
      <c r="D108" s="127"/>
    </row>
    <row r="109" spans="1:4" ht="15.75" customHeight="1">
      <c r="A109" s="127"/>
      <c r="B109" s="127"/>
      <c r="C109" s="127"/>
      <c r="D109" s="127"/>
    </row>
    <row r="110" spans="1:4" ht="15.75" customHeight="1">
      <c r="A110" s="127"/>
      <c r="B110" s="127"/>
      <c r="C110" s="127"/>
      <c r="D110" s="127"/>
    </row>
    <row r="111" spans="1:4" ht="15.75" customHeight="1">
      <c r="A111" s="127"/>
      <c r="B111" s="127"/>
      <c r="C111" s="127"/>
      <c r="D111" s="127"/>
    </row>
    <row r="112" spans="1:4" ht="15.75" customHeight="1">
      <c r="A112" s="127"/>
      <c r="B112" s="127"/>
      <c r="C112" s="127"/>
      <c r="D112" s="127"/>
    </row>
    <row r="113" spans="1:4" ht="15.75" customHeight="1">
      <c r="A113" s="127"/>
      <c r="B113" s="127"/>
      <c r="C113" s="127"/>
      <c r="D113" s="127"/>
    </row>
    <row r="114" spans="1:4" ht="15.75" customHeight="1">
      <c r="A114" s="127"/>
      <c r="B114" s="127"/>
      <c r="C114" s="127"/>
      <c r="D114" s="127"/>
    </row>
    <row r="115" spans="1:4" ht="15.75" customHeight="1">
      <c r="A115" s="127"/>
      <c r="B115" s="127"/>
      <c r="C115" s="127"/>
      <c r="D115" s="127"/>
    </row>
    <row r="116" spans="1:4" ht="15.75" customHeight="1">
      <c r="A116" s="127"/>
      <c r="B116" s="127"/>
      <c r="C116" s="127"/>
      <c r="D116" s="127"/>
    </row>
    <row r="117" spans="1:4" ht="15.75" customHeight="1">
      <c r="A117" s="127"/>
      <c r="B117" s="127"/>
      <c r="C117" s="127"/>
      <c r="D117" s="127"/>
    </row>
    <row r="118" spans="1:4" ht="15.75" customHeight="1">
      <c r="A118" s="127"/>
      <c r="B118" s="127"/>
      <c r="C118" s="127"/>
      <c r="D118" s="127"/>
    </row>
    <row r="119" spans="1:4" ht="15.75" customHeight="1">
      <c r="A119" s="127"/>
      <c r="B119" s="127"/>
      <c r="C119" s="127"/>
      <c r="D119" s="127"/>
    </row>
    <row r="120" spans="1:4" ht="15.75" customHeight="1">
      <c r="A120" s="127"/>
      <c r="B120" s="127"/>
      <c r="C120" s="127"/>
      <c r="D120" s="127"/>
    </row>
    <row r="121" spans="1:4" ht="15.75" customHeight="1">
      <c r="A121" s="127"/>
      <c r="B121" s="127"/>
      <c r="C121" s="127"/>
      <c r="D121" s="127"/>
    </row>
    <row r="122" spans="1:4" ht="15.75" customHeight="1">
      <c r="A122" s="127"/>
      <c r="B122" s="127"/>
      <c r="C122" s="127"/>
      <c r="D122" s="127"/>
    </row>
    <row r="123" spans="1:4" ht="15.75" customHeight="1">
      <c r="A123" s="127"/>
      <c r="B123" s="127"/>
      <c r="C123" s="127"/>
      <c r="D123" s="127"/>
    </row>
    <row r="124" spans="1:4" ht="15.75" customHeight="1">
      <c r="A124" s="127"/>
      <c r="B124" s="127"/>
      <c r="C124" s="127"/>
      <c r="D124" s="127"/>
    </row>
    <row r="125" spans="1:4" ht="15.75" customHeight="1">
      <c r="A125" s="127"/>
      <c r="B125" s="127"/>
      <c r="C125" s="127"/>
      <c r="D125" s="127"/>
    </row>
    <row r="126" spans="1:4" ht="15.75" customHeight="1">
      <c r="A126" s="127"/>
      <c r="B126" s="127"/>
      <c r="C126" s="127"/>
      <c r="D126" s="127"/>
    </row>
    <row r="127" spans="1:4" ht="15.75" customHeight="1">
      <c r="A127" s="127"/>
      <c r="B127" s="127"/>
      <c r="C127" s="127"/>
      <c r="D127" s="127"/>
    </row>
    <row r="128" spans="1:4" ht="15.75" customHeight="1">
      <c r="A128" s="127"/>
      <c r="B128" s="127"/>
      <c r="C128" s="127"/>
      <c r="D128" s="127"/>
    </row>
    <row r="129" spans="1:4" ht="15.75" customHeight="1">
      <c r="A129" s="127"/>
      <c r="B129" s="127"/>
      <c r="C129" s="127"/>
      <c r="D129" s="127"/>
    </row>
    <row r="130" spans="1:4" ht="15.75" customHeight="1">
      <c r="A130" s="127"/>
      <c r="B130" s="127"/>
      <c r="C130" s="127"/>
      <c r="D130" s="127"/>
    </row>
    <row r="131" spans="1:4" ht="15.75" customHeight="1">
      <c r="A131" s="127"/>
      <c r="B131" s="127"/>
      <c r="C131" s="127"/>
      <c r="D131" s="127"/>
    </row>
    <row r="132" spans="1:4" ht="15.75" customHeight="1">
      <c r="A132" s="127"/>
      <c r="B132" s="127"/>
      <c r="C132" s="127"/>
      <c r="D132" s="127"/>
    </row>
    <row r="133" spans="1:4" ht="15.75" customHeight="1">
      <c r="A133" s="127"/>
      <c r="B133" s="127"/>
      <c r="C133" s="127"/>
      <c r="D133" s="127"/>
    </row>
    <row r="134" spans="1:4" ht="15.75" customHeight="1">
      <c r="A134" s="127"/>
      <c r="B134" s="127"/>
      <c r="C134" s="127"/>
      <c r="D134" s="127"/>
    </row>
    <row r="135" spans="1:4" ht="15.75" customHeight="1">
      <c r="A135" s="127"/>
      <c r="B135" s="127"/>
      <c r="C135" s="127"/>
      <c r="D135" s="127"/>
    </row>
    <row r="136" spans="1:4" ht="15.75" customHeight="1">
      <c r="A136" s="127"/>
      <c r="B136" s="127"/>
      <c r="C136" s="127"/>
      <c r="D136" s="127"/>
    </row>
    <row r="137" spans="1:4" ht="15.75" customHeight="1">
      <c r="A137" s="127"/>
      <c r="B137" s="127"/>
      <c r="C137" s="127"/>
      <c r="D137" s="127"/>
    </row>
    <row r="138" spans="1:4" ht="15.75" customHeight="1">
      <c r="A138" s="127"/>
      <c r="B138" s="127"/>
      <c r="C138" s="127"/>
      <c r="D138" s="127"/>
    </row>
    <row r="139" spans="1:4" ht="15.75" customHeight="1">
      <c r="A139" s="127"/>
      <c r="B139" s="127"/>
      <c r="C139" s="127"/>
      <c r="D139" s="127"/>
    </row>
    <row r="140" spans="1:4" ht="15.75" customHeight="1">
      <c r="A140" s="127"/>
      <c r="B140" s="127"/>
      <c r="C140" s="127"/>
      <c r="D140" s="127"/>
    </row>
    <row r="141" spans="1:4" ht="15.75" customHeight="1">
      <c r="A141" s="127"/>
      <c r="B141" s="127"/>
      <c r="C141" s="127"/>
      <c r="D141" s="127"/>
    </row>
    <row r="142" spans="1:4" ht="15.75" customHeight="1">
      <c r="A142" s="127"/>
      <c r="B142" s="127"/>
      <c r="C142" s="127"/>
      <c r="D142" s="127"/>
    </row>
    <row r="143" spans="1:4" ht="15.75" customHeight="1">
      <c r="A143" s="127"/>
      <c r="B143" s="127"/>
      <c r="C143" s="127"/>
      <c r="D143" s="127"/>
    </row>
    <row r="144" spans="1:4" ht="15.75" customHeight="1">
      <c r="A144" s="127"/>
      <c r="B144" s="127"/>
      <c r="C144" s="127"/>
      <c r="D144" s="127"/>
    </row>
    <row r="145" spans="1:4" ht="15.75" customHeight="1">
      <c r="A145" s="127"/>
      <c r="B145" s="127"/>
      <c r="C145" s="127"/>
      <c r="D145" s="127"/>
    </row>
    <row r="146" spans="1:4" ht="15.75" customHeight="1">
      <c r="A146" s="127"/>
      <c r="B146" s="127"/>
      <c r="C146" s="127"/>
      <c r="D146" s="127"/>
    </row>
    <row r="147" spans="1:4" ht="15.75" customHeight="1">
      <c r="A147" s="127"/>
      <c r="B147" s="127"/>
      <c r="C147" s="127"/>
      <c r="D147" s="127"/>
    </row>
    <row r="148" spans="1:4" ht="15.75" customHeight="1">
      <c r="A148" s="127"/>
      <c r="B148" s="127"/>
      <c r="C148" s="127"/>
      <c r="D148" s="127"/>
    </row>
    <row r="149" spans="1:4" ht="15.75" customHeight="1">
      <c r="A149" s="127"/>
      <c r="B149" s="127"/>
      <c r="C149" s="127"/>
      <c r="D149" s="127"/>
    </row>
    <row r="150" spans="1:4" ht="15.75" customHeight="1">
      <c r="A150" s="127"/>
      <c r="B150" s="127"/>
      <c r="C150" s="127"/>
      <c r="D150" s="127"/>
    </row>
    <row r="151" spans="1:4" ht="15.75" customHeight="1">
      <c r="A151" s="127"/>
      <c r="B151" s="127"/>
      <c r="C151" s="127"/>
      <c r="D151" s="127"/>
    </row>
    <row r="152" spans="1:4" ht="15.75" customHeight="1">
      <c r="A152" s="127"/>
      <c r="B152" s="127"/>
      <c r="C152" s="127"/>
      <c r="D152" s="127"/>
    </row>
    <row r="153" spans="1:4" ht="15.75" customHeight="1">
      <c r="A153" s="127"/>
      <c r="B153" s="127"/>
      <c r="C153" s="127"/>
      <c r="D153" s="127"/>
    </row>
    <row r="154" spans="1:4" ht="15.75" customHeight="1">
      <c r="A154" s="127"/>
      <c r="B154" s="127"/>
      <c r="C154" s="127"/>
      <c r="D154" s="127"/>
    </row>
    <row r="155" spans="1:4" ht="15.75" customHeight="1">
      <c r="A155" s="127"/>
      <c r="B155" s="127"/>
      <c r="C155" s="127"/>
      <c r="D155" s="127"/>
    </row>
    <row r="156" spans="1:4" ht="15.75" customHeight="1">
      <c r="A156" s="127"/>
      <c r="B156" s="127"/>
      <c r="C156" s="127"/>
      <c r="D156" s="127"/>
    </row>
    <row r="157" spans="1:4" ht="15.75" customHeight="1">
      <c r="A157" s="127"/>
      <c r="B157" s="127"/>
      <c r="C157" s="127"/>
      <c r="D157" s="127"/>
    </row>
    <row r="158" spans="1:4" ht="15.75" customHeight="1">
      <c r="A158" s="127"/>
      <c r="B158" s="127"/>
      <c r="C158" s="127"/>
      <c r="D158" s="127"/>
    </row>
    <row r="159" spans="1:4" ht="15.75" customHeight="1">
      <c r="A159" s="127"/>
      <c r="B159" s="127"/>
      <c r="C159" s="127"/>
      <c r="D159" s="127"/>
    </row>
    <row r="160" spans="1:4" ht="15.75" customHeight="1">
      <c r="A160" s="127"/>
      <c r="B160" s="127"/>
      <c r="C160" s="127"/>
      <c r="D160" s="127"/>
    </row>
    <row r="161" spans="1:4" ht="15.75" customHeight="1">
      <c r="A161" s="127"/>
      <c r="B161" s="127"/>
      <c r="C161" s="127"/>
      <c r="D161" s="127"/>
    </row>
    <row r="162" spans="1:4" ht="15.75" customHeight="1">
      <c r="A162" s="127"/>
      <c r="B162" s="127"/>
      <c r="C162" s="127"/>
      <c r="D162" s="127"/>
    </row>
    <row r="163" spans="1:4" ht="15.75" customHeight="1">
      <c r="A163" s="127"/>
      <c r="B163" s="127"/>
      <c r="C163" s="127"/>
      <c r="D163" s="127"/>
    </row>
    <row r="164" spans="1:4" ht="15.75" customHeight="1">
      <c r="A164" s="127"/>
      <c r="B164" s="127"/>
      <c r="C164" s="127"/>
      <c r="D164" s="127"/>
    </row>
    <row r="165" spans="1:4" ht="15.75" customHeight="1">
      <c r="A165" s="127"/>
      <c r="B165" s="127"/>
      <c r="C165" s="127"/>
      <c r="D165" s="127"/>
    </row>
    <row r="166" spans="1:4" ht="15.75" customHeight="1">
      <c r="A166" s="127"/>
      <c r="B166" s="127"/>
      <c r="C166" s="127"/>
      <c r="D166" s="127"/>
    </row>
    <row r="167" spans="1:4" ht="15.75" customHeight="1">
      <c r="A167" s="127"/>
      <c r="B167" s="127"/>
      <c r="C167" s="127"/>
      <c r="D167" s="127"/>
    </row>
    <row r="168" spans="1:4" ht="15.75" customHeight="1">
      <c r="A168" s="127"/>
      <c r="B168" s="127"/>
      <c r="C168" s="127"/>
      <c r="D168" s="127"/>
    </row>
    <row r="169" spans="1:4" ht="15.75" customHeight="1">
      <c r="A169" s="127"/>
      <c r="B169" s="127"/>
      <c r="C169" s="127"/>
      <c r="D169" s="127"/>
    </row>
    <row r="170" spans="1:4" ht="15.75" customHeight="1">
      <c r="A170" s="127"/>
      <c r="B170" s="127"/>
      <c r="C170" s="127"/>
      <c r="D170" s="127"/>
    </row>
    <row r="171" spans="1:4" ht="15.75" customHeight="1">
      <c r="A171" s="127"/>
      <c r="B171" s="127"/>
      <c r="C171" s="127"/>
      <c r="D171" s="127"/>
    </row>
    <row r="172" spans="1:4" ht="15.75" customHeight="1">
      <c r="A172" s="127"/>
      <c r="B172" s="127"/>
      <c r="C172" s="127"/>
      <c r="D172" s="127"/>
    </row>
    <row r="173" spans="1:4" ht="15.75" customHeight="1">
      <c r="A173" s="127"/>
      <c r="B173" s="127"/>
      <c r="C173" s="127"/>
      <c r="D173" s="127"/>
    </row>
    <row r="174" spans="1:4" ht="15.75" customHeight="1">
      <c r="A174" s="127"/>
      <c r="B174" s="127"/>
      <c r="C174" s="127"/>
      <c r="D174" s="127"/>
    </row>
    <row r="175" spans="1:4" ht="15.75" customHeight="1">
      <c r="A175" s="127"/>
      <c r="B175" s="127"/>
      <c r="C175" s="127"/>
      <c r="D175" s="127"/>
    </row>
    <row r="176" spans="1:4" ht="15.75" customHeight="1">
      <c r="A176" s="127"/>
      <c r="B176" s="127"/>
      <c r="C176" s="127"/>
      <c r="D176" s="127"/>
    </row>
    <row r="177" spans="1:4" ht="15.75" customHeight="1">
      <c r="A177" s="127"/>
      <c r="B177" s="127"/>
      <c r="C177" s="127"/>
      <c r="D177" s="127"/>
    </row>
    <row r="178" spans="1:4" ht="15.75" customHeight="1">
      <c r="A178" s="127"/>
      <c r="B178" s="127"/>
      <c r="C178" s="127"/>
      <c r="D178" s="127"/>
    </row>
    <row r="179" spans="1:4" ht="15.75" customHeight="1">
      <c r="A179" s="127"/>
      <c r="B179" s="127"/>
      <c r="C179" s="127"/>
      <c r="D179" s="127"/>
    </row>
    <row r="180" spans="1:4" ht="15.75" customHeight="1">
      <c r="A180" s="127"/>
      <c r="B180" s="127"/>
      <c r="C180" s="127"/>
      <c r="D180" s="127"/>
    </row>
    <row r="181" spans="1:4" ht="15.75" customHeight="1">
      <c r="A181" s="127"/>
      <c r="B181" s="127"/>
      <c r="C181" s="127"/>
      <c r="D181" s="127"/>
    </row>
    <row r="182" spans="1:4" ht="15.75" customHeight="1">
      <c r="A182" s="127"/>
      <c r="B182" s="127"/>
      <c r="C182" s="127"/>
      <c r="D182" s="127"/>
    </row>
    <row r="183" spans="1:4" ht="15.75" customHeight="1">
      <c r="A183" s="127"/>
      <c r="B183" s="127"/>
      <c r="C183" s="127"/>
      <c r="D183" s="127"/>
    </row>
    <row r="184" spans="1:4" ht="15.75" customHeight="1">
      <c r="A184" s="127"/>
      <c r="B184" s="127"/>
      <c r="C184" s="127"/>
      <c r="D184" s="127"/>
    </row>
    <row r="185" spans="1:4" ht="15.75" customHeight="1">
      <c r="A185" s="127"/>
      <c r="B185" s="127"/>
      <c r="C185" s="127"/>
      <c r="D185" s="127"/>
    </row>
    <row r="186" spans="1:4" ht="15.75" customHeight="1">
      <c r="A186" s="127"/>
      <c r="B186" s="127"/>
      <c r="C186" s="127"/>
      <c r="D186" s="127"/>
    </row>
    <row r="187" spans="1:4" ht="15.75" customHeight="1">
      <c r="A187" s="127"/>
      <c r="B187" s="127"/>
      <c r="C187" s="127"/>
      <c r="D187" s="127"/>
    </row>
    <row r="188" spans="1:4" ht="15.75" customHeight="1">
      <c r="A188" s="127"/>
      <c r="B188" s="127"/>
      <c r="C188" s="127"/>
      <c r="D188" s="127"/>
    </row>
    <row r="189" spans="1:4" ht="15.75" customHeight="1">
      <c r="A189" s="127"/>
      <c r="B189" s="127"/>
      <c r="C189" s="127"/>
      <c r="D189" s="127"/>
    </row>
    <row r="190" spans="1:4" ht="15.75" customHeight="1">
      <c r="A190" s="127"/>
      <c r="B190" s="127"/>
      <c r="C190" s="127"/>
      <c r="D190" s="127"/>
    </row>
    <row r="191" spans="1:4" ht="15.75" customHeight="1">
      <c r="A191" s="127"/>
      <c r="B191" s="127"/>
      <c r="C191" s="127"/>
      <c r="D191" s="127"/>
    </row>
    <row r="192" spans="1:4" ht="15.75" customHeight="1">
      <c r="A192" s="127"/>
      <c r="B192" s="127"/>
      <c r="C192" s="127"/>
      <c r="D192" s="127"/>
    </row>
    <row r="193" spans="1:4" ht="15.75" customHeight="1">
      <c r="A193" s="127"/>
      <c r="B193" s="127"/>
      <c r="C193" s="127"/>
      <c r="D193" s="127"/>
    </row>
    <row r="194" spans="1:4" ht="15.75" customHeight="1">
      <c r="A194" s="127"/>
      <c r="B194" s="127"/>
      <c r="C194" s="127"/>
      <c r="D194" s="127"/>
    </row>
    <row r="195" spans="1:4" ht="15.75" customHeight="1">
      <c r="A195" s="127"/>
      <c r="B195" s="127"/>
      <c r="C195" s="127"/>
      <c r="D195" s="127"/>
    </row>
    <row r="196" spans="1:4" ht="15.75" customHeight="1">
      <c r="A196" s="127"/>
      <c r="B196" s="127"/>
      <c r="C196" s="127"/>
      <c r="D196" s="127"/>
    </row>
    <row r="197" spans="1:4" ht="15.75" customHeight="1">
      <c r="A197" s="127"/>
      <c r="B197" s="127"/>
      <c r="C197" s="127"/>
      <c r="D197" s="127"/>
    </row>
    <row r="198" spans="1:4" ht="15.75" customHeight="1">
      <c r="A198" s="127"/>
      <c r="B198" s="127"/>
      <c r="C198" s="127"/>
      <c r="D198" s="127"/>
    </row>
    <row r="199" spans="1:4" ht="15.75" customHeight="1">
      <c r="A199" s="127"/>
      <c r="B199" s="127"/>
      <c r="C199" s="127"/>
      <c r="D199" s="127"/>
    </row>
    <row r="200" spans="1:4" ht="15.75" customHeight="1">
      <c r="A200" s="127"/>
      <c r="B200" s="127"/>
      <c r="C200" s="127"/>
      <c r="D200" s="127"/>
    </row>
    <row r="201" spans="1:4" ht="15.75" customHeight="1">
      <c r="A201" s="127"/>
      <c r="B201" s="127"/>
      <c r="C201" s="127"/>
      <c r="D201" s="127"/>
    </row>
    <row r="202" spans="1:4" ht="15.75" customHeight="1">
      <c r="A202" s="127"/>
      <c r="B202" s="127"/>
      <c r="C202" s="127"/>
      <c r="D202" s="127"/>
    </row>
    <row r="203" spans="1:4" ht="15.75" customHeight="1">
      <c r="A203" s="127"/>
      <c r="B203" s="127"/>
      <c r="C203" s="127"/>
      <c r="D203" s="127"/>
    </row>
    <row r="204" spans="1:4" ht="15.75" customHeight="1">
      <c r="A204" s="127"/>
      <c r="B204" s="127"/>
      <c r="C204" s="127"/>
      <c r="D204" s="127"/>
    </row>
    <row r="205" spans="1:4" ht="15.75" customHeight="1">
      <c r="A205" s="127"/>
      <c r="B205" s="127"/>
      <c r="C205" s="127"/>
      <c r="D205" s="127"/>
    </row>
    <row r="206" spans="1:4" ht="15.75" customHeight="1">
      <c r="A206" s="127"/>
      <c r="B206" s="127"/>
      <c r="C206" s="127"/>
      <c r="D206" s="127"/>
    </row>
    <row r="207" spans="1:4" ht="15.75" customHeight="1">
      <c r="A207" s="127"/>
      <c r="B207" s="127"/>
      <c r="C207" s="127"/>
      <c r="D207" s="127"/>
    </row>
    <row r="208" spans="1:4" ht="15.75" customHeight="1">
      <c r="A208" s="127"/>
      <c r="B208" s="127"/>
      <c r="C208" s="127"/>
      <c r="D208" s="127"/>
    </row>
    <row r="209" spans="1:4" ht="15.75" customHeight="1">
      <c r="A209" s="127"/>
      <c r="B209" s="127"/>
      <c r="C209" s="127"/>
      <c r="D209" s="127"/>
    </row>
    <row r="210" spans="1:4" ht="15.75" customHeight="1">
      <c r="A210" s="127"/>
      <c r="B210" s="127"/>
      <c r="C210" s="127"/>
      <c r="D210" s="127"/>
    </row>
    <row r="211" spans="1:4" ht="15.75" customHeight="1">
      <c r="A211" s="127"/>
      <c r="B211" s="127"/>
      <c r="C211" s="127"/>
      <c r="D211" s="127"/>
    </row>
    <row r="212" spans="1:4" ht="15.75" customHeight="1">
      <c r="A212" s="127"/>
      <c r="B212" s="127"/>
      <c r="C212" s="127"/>
      <c r="D212" s="127"/>
    </row>
    <row r="213" spans="1:4" ht="15.75" customHeight="1">
      <c r="A213" s="127"/>
      <c r="B213" s="127"/>
      <c r="C213" s="127"/>
      <c r="D213" s="127"/>
    </row>
    <row r="214" spans="1:4" ht="15.75" customHeight="1">
      <c r="A214" s="127"/>
      <c r="B214" s="127"/>
      <c r="C214" s="127"/>
      <c r="D214" s="127"/>
    </row>
    <row r="215" spans="1:4" ht="15.75" customHeight="1">
      <c r="A215" s="127"/>
      <c r="B215" s="127"/>
      <c r="C215" s="127"/>
      <c r="D215" s="127"/>
    </row>
    <row r="216" spans="1:4" ht="15.75" customHeight="1">
      <c r="A216" s="127"/>
      <c r="B216" s="127"/>
      <c r="C216" s="127"/>
      <c r="D216" s="127"/>
    </row>
    <row r="217" spans="1:4" ht="15.75" customHeight="1">
      <c r="A217" s="127"/>
      <c r="B217" s="127"/>
      <c r="C217" s="127"/>
      <c r="D217" s="127"/>
    </row>
    <row r="218" spans="1:4" ht="15.75" customHeight="1">
      <c r="A218" s="127"/>
      <c r="B218" s="127"/>
      <c r="C218" s="127"/>
      <c r="D218" s="127"/>
    </row>
    <row r="219" spans="1:4" ht="15.75" customHeight="1">
      <c r="A219" s="127"/>
      <c r="B219" s="127"/>
      <c r="C219" s="127"/>
      <c r="D219" s="127"/>
    </row>
    <row r="220" spans="1:4" ht="15.75" customHeight="1">
      <c r="A220" s="127"/>
      <c r="B220" s="127"/>
      <c r="C220" s="127"/>
      <c r="D220" s="127"/>
    </row>
    <row r="221" spans="1:4" ht="15.75" customHeight="1">
      <c r="A221" s="127"/>
      <c r="B221" s="127"/>
      <c r="C221" s="127"/>
      <c r="D221" s="127"/>
    </row>
    <row r="222" spans="1:4" ht="15.75" customHeight="1">
      <c r="A222" s="127"/>
      <c r="B222" s="127"/>
      <c r="C222" s="127"/>
      <c r="D222" s="127"/>
    </row>
    <row r="223" spans="1:4" ht="15.75" customHeight="1">
      <c r="A223" s="127"/>
      <c r="B223" s="127"/>
      <c r="C223" s="127"/>
      <c r="D223" s="127"/>
    </row>
    <row r="224" spans="1:4" ht="15.75" customHeight="1">
      <c r="A224" s="127"/>
      <c r="B224" s="127"/>
      <c r="C224" s="127"/>
      <c r="D224" s="127"/>
    </row>
    <row r="225" spans="1:4" ht="15.75" customHeight="1">
      <c r="A225" s="127"/>
      <c r="B225" s="127"/>
      <c r="C225" s="127"/>
      <c r="D225" s="127"/>
    </row>
    <row r="226" spans="1:4" ht="15.75" customHeight="1">
      <c r="A226" s="127"/>
      <c r="B226" s="127"/>
      <c r="C226" s="127"/>
      <c r="D226" s="127"/>
    </row>
    <row r="227" spans="1:4" ht="15.75" customHeight="1">
      <c r="A227" s="127"/>
      <c r="B227" s="127"/>
      <c r="C227" s="127"/>
      <c r="D227" s="127"/>
    </row>
    <row r="228" spans="1:4" ht="15.75" customHeight="1">
      <c r="A228" s="127"/>
      <c r="B228" s="127"/>
      <c r="C228" s="127"/>
      <c r="D228" s="127"/>
    </row>
    <row r="229" spans="1:4" ht="15.75" customHeight="1">
      <c r="A229" s="127"/>
      <c r="B229" s="127"/>
      <c r="C229" s="127"/>
      <c r="D229" s="127"/>
    </row>
    <row r="230" spans="1:4" ht="15.75" customHeight="1">
      <c r="A230" s="127"/>
      <c r="B230" s="127"/>
      <c r="C230" s="127"/>
      <c r="D230" s="127"/>
    </row>
    <row r="231" spans="1:4" ht="15.75" customHeight="1">
      <c r="A231" s="127"/>
      <c r="B231" s="127"/>
      <c r="C231" s="127"/>
      <c r="D231" s="127"/>
    </row>
    <row r="232" spans="1:4" ht="15.75" customHeight="1">
      <c r="A232" s="127"/>
      <c r="B232" s="127"/>
      <c r="C232" s="127"/>
      <c r="D232" s="127"/>
    </row>
    <row r="233" spans="1:4" ht="15.75" customHeight="1">
      <c r="A233" s="127"/>
      <c r="B233" s="127"/>
      <c r="C233" s="127"/>
      <c r="D233" s="127"/>
    </row>
    <row r="234" spans="1:4" ht="15.75" customHeight="1">
      <c r="A234" s="127"/>
      <c r="B234" s="127"/>
      <c r="C234" s="127"/>
      <c r="D234" s="127"/>
    </row>
    <row r="235" spans="1:4" ht="15.75" customHeight="1">
      <c r="A235" s="127"/>
      <c r="B235" s="127"/>
      <c r="C235" s="127"/>
      <c r="D235" s="127"/>
    </row>
    <row r="236" spans="1:4" ht="15.75" customHeight="1">
      <c r="A236" s="127"/>
      <c r="B236" s="127"/>
      <c r="C236" s="127"/>
      <c r="D236" s="127"/>
    </row>
    <row r="237" spans="1:4" ht="15.75" customHeight="1">
      <c r="A237" s="127"/>
      <c r="B237" s="127"/>
      <c r="C237" s="127"/>
      <c r="D237" s="127"/>
    </row>
    <row r="238" spans="1:4" ht="15.75" customHeight="1">
      <c r="A238" s="127"/>
      <c r="B238" s="127"/>
      <c r="C238" s="127"/>
      <c r="D238" s="127"/>
    </row>
    <row r="239" spans="1:4" ht="15.75" customHeight="1">
      <c r="A239" s="127"/>
      <c r="B239" s="127"/>
      <c r="C239" s="127"/>
      <c r="D239" s="127"/>
    </row>
    <row r="240" spans="1:4" ht="15.75" customHeight="1">
      <c r="A240" s="127"/>
      <c r="B240" s="127"/>
      <c r="C240" s="127"/>
      <c r="D240" s="127"/>
    </row>
    <row r="241" spans="1:4" ht="15.75" customHeight="1">
      <c r="A241" s="127"/>
      <c r="B241" s="127"/>
      <c r="C241" s="127"/>
      <c r="D241" s="127"/>
    </row>
    <row r="242" spans="1:4" ht="15.75" customHeight="1">
      <c r="A242" s="127"/>
      <c r="B242" s="127"/>
      <c r="C242" s="127"/>
      <c r="D242" s="127"/>
    </row>
    <row r="243" spans="1:4" ht="15.75" customHeight="1">
      <c r="A243" s="127"/>
      <c r="B243" s="127"/>
      <c r="C243" s="127"/>
      <c r="D243" s="127"/>
    </row>
    <row r="244" spans="1:4" ht="15.75" customHeight="1">
      <c r="A244" s="127"/>
      <c r="B244" s="127"/>
      <c r="C244" s="127"/>
      <c r="D244" s="127"/>
    </row>
    <row r="245" spans="1:4" ht="15.75" customHeight="1">
      <c r="A245" s="127"/>
      <c r="B245" s="127"/>
      <c r="C245" s="127"/>
      <c r="D245" s="127"/>
    </row>
    <row r="246" spans="1:4" ht="15.75" customHeight="1">
      <c r="A246" s="127"/>
      <c r="B246" s="127"/>
      <c r="C246" s="127"/>
      <c r="D246" s="127"/>
    </row>
    <row r="247" spans="1:4" ht="15.75" customHeight="1">
      <c r="A247" s="127"/>
      <c r="B247" s="127"/>
      <c r="C247" s="127"/>
      <c r="D247" s="127"/>
    </row>
    <row r="248" spans="1:4" ht="15.75" customHeight="1">
      <c r="A248" s="127"/>
      <c r="B248" s="127"/>
      <c r="C248" s="127"/>
      <c r="D248" s="127"/>
    </row>
    <row r="249" spans="1:4" ht="15.75" customHeight="1">
      <c r="A249" s="127"/>
      <c r="B249" s="127"/>
      <c r="C249" s="127"/>
      <c r="D249" s="127"/>
    </row>
    <row r="250" spans="1:4" ht="15.75" customHeight="1">
      <c r="A250" s="127"/>
      <c r="B250" s="127"/>
      <c r="C250" s="127"/>
      <c r="D250" s="127"/>
    </row>
    <row r="251" spans="1:4" ht="15.75" customHeight="1">
      <c r="A251" s="127"/>
      <c r="B251" s="127"/>
      <c r="C251" s="127"/>
      <c r="D251" s="127"/>
    </row>
    <row r="252" spans="1:4" ht="15.75" customHeight="1">
      <c r="A252" s="127"/>
      <c r="B252" s="127"/>
      <c r="C252" s="127"/>
      <c r="D252" s="127"/>
    </row>
    <row r="253" spans="1:4" ht="15.75" customHeight="1">
      <c r="A253" s="127"/>
      <c r="B253" s="127"/>
      <c r="C253" s="127"/>
      <c r="D253" s="127"/>
    </row>
    <row r="254" spans="1:4" ht="15.75" customHeight="1">
      <c r="A254" s="127"/>
      <c r="B254" s="127"/>
      <c r="C254" s="127"/>
      <c r="D254" s="127"/>
    </row>
    <row r="255" spans="1:4" ht="15.75" customHeight="1">
      <c r="A255" s="127"/>
      <c r="B255" s="127"/>
      <c r="C255" s="127"/>
      <c r="D255" s="127"/>
    </row>
    <row r="256" spans="1:4" ht="15.75" customHeight="1">
      <c r="A256" s="127"/>
      <c r="B256" s="127"/>
      <c r="C256" s="127"/>
      <c r="D256" s="127"/>
    </row>
    <row r="257" spans="1:4" ht="15.75" customHeight="1">
      <c r="A257" s="127"/>
      <c r="B257" s="127"/>
      <c r="C257" s="127"/>
      <c r="D257" s="127"/>
    </row>
    <row r="258" spans="1:4" ht="15.75" customHeight="1">
      <c r="A258" s="127"/>
      <c r="B258" s="127"/>
      <c r="C258" s="127"/>
      <c r="D258" s="127"/>
    </row>
    <row r="259" spans="1:4" ht="15.75" customHeight="1">
      <c r="A259" s="127"/>
      <c r="B259" s="127"/>
      <c r="C259" s="127"/>
      <c r="D259" s="127"/>
    </row>
    <row r="260" spans="1:4" ht="15.75" customHeight="1">
      <c r="A260" s="127"/>
      <c r="B260" s="127"/>
      <c r="C260" s="127"/>
      <c r="D260" s="127"/>
    </row>
    <row r="261" spans="1:4" ht="15.75" customHeight="1">
      <c r="A261" s="127"/>
      <c r="B261" s="127"/>
      <c r="C261" s="127"/>
      <c r="D261" s="127"/>
    </row>
    <row r="262" spans="1:4" ht="15.75" customHeight="1">
      <c r="A262" s="127"/>
      <c r="B262" s="127"/>
      <c r="C262" s="127"/>
      <c r="D262" s="127"/>
    </row>
    <row r="263" spans="1:4" ht="15.75" customHeight="1">
      <c r="A263" s="127"/>
      <c r="B263" s="127"/>
      <c r="C263" s="127"/>
      <c r="D263" s="127"/>
    </row>
    <row r="264" spans="1:4" ht="15.75" customHeight="1">
      <c r="A264" s="127"/>
      <c r="B264" s="127"/>
      <c r="C264" s="127"/>
      <c r="D264" s="127"/>
    </row>
    <row r="265" spans="1:4" ht="15.75" customHeight="1">
      <c r="A265" s="127"/>
      <c r="B265" s="127"/>
      <c r="C265" s="127"/>
      <c r="D265" s="127"/>
    </row>
    <row r="266" spans="1:4" ht="15.75" customHeight="1">
      <c r="A266" s="127"/>
      <c r="B266" s="127"/>
      <c r="C266" s="127"/>
      <c r="D266" s="127"/>
    </row>
    <row r="267" spans="1:4" ht="15.75" customHeight="1">
      <c r="A267" s="127"/>
      <c r="B267" s="127"/>
      <c r="C267" s="127"/>
      <c r="D267" s="127"/>
    </row>
    <row r="268" spans="1:4" ht="15.75" customHeight="1">
      <c r="A268" s="127"/>
      <c r="B268" s="127"/>
      <c r="C268" s="127"/>
      <c r="D268" s="127"/>
    </row>
    <row r="269" spans="1:4" ht="15.75" customHeight="1">
      <c r="A269" s="127"/>
      <c r="B269" s="127"/>
      <c r="C269" s="127"/>
      <c r="D269" s="127"/>
    </row>
    <row r="270" spans="1:4" ht="15.75" customHeight="1">
      <c r="A270" s="127"/>
      <c r="B270" s="127"/>
      <c r="C270" s="127"/>
      <c r="D270" s="127"/>
    </row>
    <row r="271" spans="1:4" ht="15.75" customHeight="1">
      <c r="A271" s="127"/>
      <c r="B271" s="127"/>
      <c r="C271" s="127"/>
      <c r="D271" s="127"/>
    </row>
    <row r="272" spans="1:4" ht="15.75" customHeight="1">
      <c r="A272" s="127"/>
      <c r="B272" s="127"/>
      <c r="C272" s="127"/>
      <c r="D272" s="127"/>
    </row>
    <row r="273" spans="1:4" ht="15.75" customHeight="1">
      <c r="A273" s="127"/>
      <c r="B273" s="127"/>
      <c r="C273" s="127"/>
      <c r="D273" s="127"/>
    </row>
    <row r="274" spans="1:4" ht="15.75" customHeight="1">
      <c r="A274" s="127"/>
      <c r="B274" s="127"/>
      <c r="C274" s="127"/>
      <c r="D274" s="127"/>
    </row>
    <row r="275" spans="1:4" ht="15.75" customHeight="1">
      <c r="A275" s="127"/>
      <c r="B275" s="127"/>
      <c r="C275" s="127"/>
      <c r="D275" s="127"/>
    </row>
    <row r="276" spans="1:4" ht="15.75" customHeight="1">
      <c r="A276" s="127"/>
      <c r="B276" s="127"/>
      <c r="C276" s="127"/>
      <c r="D276" s="127"/>
    </row>
    <row r="277" spans="1:4" ht="15.75" customHeight="1">
      <c r="A277" s="127"/>
      <c r="B277" s="127"/>
      <c r="C277" s="127"/>
      <c r="D277" s="127"/>
    </row>
    <row r="278" spans="1:4" ht="15.75" customHeight="1">
      <c r="A278" s="127"/>
      <c r="B278" s="127"/>
      <c r="C278" s="127"/>
      <c r="D278" s="127"/>
    </row>
    <row r="279" spans="1:4" ht="15.75" customHeight="1">
      <c r="A279" s="127"/>
      <c r="B279" s="127"/>
      <c r="C279" s="127"/>
      <c r="D279" s="127"/>
    </row>
    <row r="280" spans="1:4" ht="15.75" customHeight="1">
      <c r="A280" s="127"/>
      <c r="B280" s="127"/>
      <c r="C280" s="127"/>
      <c r="D280" s="127"/>
    </row>
    <row r="281" spans="1:4" ht="15.75" customHeight="1">
      <c r="A281" s="127"/>
      <c r="B281" s="127"/>
      <c r="C281" s="127"/>
      <c r="D281" s="127"/>
    </row>
    <row r="282" spans="1:4" ht="15.75" customHeight="1">
      <c r="A282" s="127"/>
      <c r="B282" s="127"/>
      <c r="C282" s="127"/>
      <c r="D282" s="127"/>
    </row>
    <row r="283" spans="1:4" ht="15.75" customHeight="1">
      <c r="A283" s="127"/>
      <c r="B283" s="127"/>
      <c r="C283" s="127"/>
      <c r="D283" s="127"/>
    </row>
    <row r="284" spans="1:4" ht="15.75" customHeight="1">
      <c r="A284" s="127"/>
      <c r="B284" s="127"/>
      <c r="C284" s="127"/>
      <c r="D284" s="127"/>
    </row>
    <row r="285" spans="1:4" ht="15.75" customHeight="1">
      <c r="A285" s="127"/>
      <c r="B285" s="127"/>
      <c r="C285" s="127"/>
      <c r="D285" s="127"/>
    </row>
    <row r="286" spans="1:4" ht="15.75" customHeight="1">
      <c r="A286" s="127"/>
      <c r="B286" s="127"/>
      <c r="C286" s="127"/>
      <c r="D286" s="127"/>
    </row>
    <row r="287" spans="1:4" ht="15.75" customHeight="1">
      <c r="A287" s="127"/>
      <c r="B287" s="127"/>
      <c r="C287" s="127"/>
      <c r="D287" s="127"/>
    </row>
    <row r="288" spans="1:4" ht="15.75" customHeight="1">
      <c r="A288" s="127"/>
      <c r="B288" s="127"/>
      <c r="C288" s="127"/>
      <c r="D288" s="127"/>
    </row>
    <row r="289" spans="1:4" ht="15.75" customHeight="1">
      <c r="A289" s="127"/>
      <c r="B289" s="127"/>
      <c r="C289" s="127"/>
      <c r="D289" s="127"/>
    </row>
    <row r="290" spans="1:4" ht="15.75" customHeight="1">
      <c r="A290" s="127"/>
      <c r="B290" s="127"/>
      <c r="C290" s="127"/>
      <c r="D290" s="127"/>
    </row>
    <row r="291" spans="1:4" ht="15.75" customHeight="1">
      <c r="A291" s="127"/>
      <c r="B291" s="127"/>
      <c r="C291" s="127"/>
      <c r="D291" s="127"/>
    </row>
    <row r="292" spans="1:4" ht="15.75" customHeight="1">
      <c r="A292" s="127"/>
      <c r="B292" s="127"/>
      <c r="C292" s="127"/>
      <c r="D292" s="127"/>
    </row>
    <row r="293" spans="1:4" ht="15.75" customHeight="1">
      <c r="A293" s="127"/>
      <c r="B293" s="127"/>
      <c r="C293" s="127"/>
      <c r="D293" s="127"/>
    </row>
    <row r="294" spans="1:4" ht="15.75" customHeight="1">
      <c r="A294" s="127"/>
      <c r="B294" s="127"/>
      <c r="C294" s="127"/>
      <c r="D294" s="127"/>
    </row>
    <row r="295" spans="1:4" ht="15.75" customHeight="1">
      <c r="A295" s="127"/>
      <c r="B295" s="127"/>
      <c r="C295" s="127"/>
      <c r="D295" s="127"/>
    </row>
    <row r="296" spans="1:4" ht="15.75" customHeight="1">
      <c r="A296" s="127"/>
      <c r="B296" s="127"/>
      <c r="C296" s="127"/>
      <c r="D296" s="127"/>
    </row>
    <row r="297" spans="1:4" ht="15.75" customHeight="1">
      <c r="A297" s="127"/>
      <c r="B297" s="127"/>
      <c r="C297" s="127"/>
      <c r="D297" s="127"/>
    </row>
    <row r="298" spans="1:4" ht="15.75" customHeight="1">
      <c r="A298" s="127"/>
      <c r="B298" s="127"/>
      <c r="C298" s="127"/>
      <c r="D298" s="127"/>
    </row>
    <row r="299" spans="1:4" ht="15.75" customHeight="1">
      <c r="A299" s="127"/>
      <c r="B299" s="127"/>
      <c r="C299" s="127"/>
      <c r="D299" s="127"/>
    </row>
    <row r="300" spans="1:4" ht="15.75" customHeight="1">
      <c r="A300" s="127"/>
      <c r="B300" s="127"/>
      <c r="C300" s="127"/>
      <c r="D300" s="127"/>
    </row>
    <row r="301" spans="1:4" ht="15.75" customHeight="1">
      <c r="A301" s="127"/>
      <c r="B301" s="127"/>
      <c r="C301" s="127"/>
      <c r="D301" s="127"/>
    </row>
    <row r="302" spans="1:4" ht="15.75" customHeight="1">
      <c r="A302" s="127"/>
      <c r="B302" s="127"/>
      <c r="C302" s="127"/>
      <c r="D302" s="127"/>
    </row>
    <row r="303" spans="1:4" ht="15.75" customHeight="1">
      <c r="A303" s="127"/>
      <c r="B303" s="127"/>
      <c r="C303" s="127"/>
      <c r="D303" s="127"/>
    </row>
    <row r="304" spans="1:4" ht="15.75" customHeight="1">
      <c r="A304" s="127"/>
      <c r="B304" s="127"/>
      <c r="C304" s="127"/>
      <c r="D304" s="127"/>
    </row>
    <row r="305" spans="1:4" ht="15.75" customHeight="1">
      <c r="A305" s="127"/>
      <c r="B305" s="127"/>
      <c r="C305" s="127"/>
      <c r="D305" s="127"/>
    </row>
    <row r="306" spans="1:4" ht="15.75" customHeight="1">
      <c r="A306" s="127"/>
      <c r="B306" s="127"/>
      <c r="C306" s="127"/>
      <c r="D306" s="127"/>
    </row>
    <row r="307" spans="1:4" ht="15.75" customHeight="1">
      <c r="A307" s="127"/>
      <c r="B307" s="127"/>
      <c r="C307" s="127"/>
      <c r="D307" s="127"/>
    </row>
    <row r="308" spans="1:4" ht="15.75" customHeight="1">
      <c r="A308" s="127"/>
      <c r="B308" s="127"/>
      <c r="C308" s="127"/>
      <c r="D308" s="127"/>
    </row>
    <row r="309" spans="1:4" ht="15.75" customHeight="1">
      <c r="A309" s="127"/>
      <c r="B309" s="127"/>
      <c r="C309" s="127"/>
      <c r="D309" s="127"/>
    </row>
    <row r="310" spans="1:4" ht="15.75" customHeight="1">
      <c r="A310" s="127"/>
      <c r="B310" s="127"/>
      <c r="C310" s="127"/>
      <c r="D310" s="127"/>
    </row>
    <row r="311" spans="1:4" ht="15.75" customHeight="1">
      <c r="A311" s="127"/>
      <c r="B311" s="127"/>
      <c r="C311" s="127"/>
      <c r="D311" s="127"/>
    </row>
    <row r="312" spans="1:4" ht="15.75" customHeight="1">
      <c r="A312" s="127"/>
      <c r="B312" s="127"/>
      <c r="C312" s="127"/>
      <c r="D312" s="127"/>
    </row>
    <row r="313" spans="1:4" ht="15.75" customHeight="1">
      <c r="A313" s="127"/>
      <c r="B313" s="127"/>
      <c r="C313" s="127"/>
      <c r="D313" s="127"/>
    </row>
    <row r="314" spans="1:4" ht="15.75" customHeight="1">
      <c r="A314" s="127"/>
      <c r="B314" s="127"/>
      <c r="C314" s="127"/>
      <c r="D314" s="127"/>
    </row>
    <row r="315" spans="1:4" ht="15.75" customHeight="1">
      <c r="A315" s="127"/>
      <c r="B315" s="127"/>
      <c r="C315" s="127"/>
      <c r="D315" s="127"/>
    </row>
    <row r="316" spans="1:4" ht="15.75" customHeight="1">
      <c r="A316" s="127"/>
      <c r="B316" s="127"/>
      <c r="C316" s="127"/>
      <c r="D316" s="127"/>
    </row>
    <row r="317" spans="1:4" ht="15.75" customHeight="1">
      <c r="A317" s="127"/>
      <c r="B317" s="127"/>
      <c r="C317" s="127"/>
      <c r="D317" s="127"/>
    </row>
    <row r="318" spans="1:4" ht="15.75" customHeight="1">
      <c r="A318" s="127"/>
      <c r="B318" s="127"/>
      <c r="C318" s="127"/>
      <c r="D318" s="127"/>
    </row>
    <row r="319" spans="1:4" ht="15.75" customHeight="1">
      <c r="A319" s="127"/>
      <c r="B319" s="127"/>
      <c r="C319" s="127"/>
      <c r="D319" s="127"/>
    </row>
    <row r="320" spans="1:4" ht="15.75" customHeight="1">
      <c r="A320" s="127"/>
      <c r="B320" s="127"/>
      <c r="C320" s="127"/>
      <c r="D320" s="127"/>
    </row>
    <row r="321" spans="1:4" ht="15.75" customHeight="1">
      <c r="A321" s="127"/>
      <c r="B321" s="127"/>
      <c r="C321" s="127"/>
      <c r="D321" s="127"/>
    </row>
    <row r="322" spans="1:4" ht="15.75" customHeight="1">
      <c r="A322" s="127"/>
      <c r="B322" s="127"/>
      <c r="C322" s="127"/>
      <c r="D322" s="127"/>
    </row>
    <row r="323" spans="1:4" ht="15.75" customHeight="1">
      <c r="A323" s="127"/>
      <c r="B323" s="127"/>
      <c r="C323" s="127"/>
      <c r="D323" s="127"/>
    </row>
    <row r="324" spans="1:4" ht="15.75" customHeight="1">
      <c r="A324" s="127"/>
      <c r="B324" s="127"/>
      <c r="C324" s="127"/>
      <c r="D324" s="127"/>
    </row>
    <row r="325" spans="1:4" ht="15.75" customHeight="1">
      <c r="A325" s="127"/>
      <c r="B325" s="127"/>
      <c r="C325" s="127"/>
      <c r="D325" s="127"/>
    </row>
    <row r="326" spans="1:4" ht="15.75" customHeight="1">
      <c r="A326" s="127"/>
      <c r="B326" s="127"/>
      <c r="C326" s="127"/>
      <c r="D326" s="127"/>
    </row>
    <row r="327" spans="1:4" ht="15.75" customHeight="1">
      <c r="A327" s="127"/>
      <c r="B327" s="127"/>
      <c r="C327" s="127"/>
      <c r="D327" s="127"/>
    </row>
    <row r="328" spans="1:4" ht="15.75" customHeight="1">
      <c r="A328" s="127"/>
      <c r="B328" s="127"/>
      <c r="C328" s="127"/>
      <c r="D328" s="127"/>
    </row>
    <row r="329" spans="1:4" ht="15.75" customHeight="1">
      <c r="A329" s="127"/>
      <c r="B329" s="127"/>
      <c r="C329" s="127"/>
      <c r="D329" s="127"/>
    </row>
    <row r="330" spans="1:4" ht="15.75" customHeight="1">
      <c r="A330" s="127"/>
      <c r="B330" s="127"/>
      <c r="C330" s="127"/>
      <c r="D330" s="127"/>
    </row>
    <row r="331" spans="1:4" ht="15.75" customHeight="1">
      <c r="A331" s="127"/>
      <c r="B331" s="127"/>
      <c r="C331" s="127"/>
      <c r="D331" s="127"/>
    </row>
    <row r="332" spans="1:4" ht="15.75" customHeight="1">
      <c r="A332" s="127"/>
      <c r="B332" s="127"/>
      <c r="C332" s="127"/>
      <c r="D332" s="127"/>
    </row>
    <row r="333" spans="1:4" ht="15.75" customHeight="1">
      <c r="A333" s="127"/>
      <c r="B333" s="127"/>
      <c r="C333" s="127"/>
      <c r="D333" s="127"/>
    </row>
    <row r="334" spans="1:4" ht="15.75" customHeight="1">
      <c r="A334" s="127"/>
      <c r="B334" s="127"/>
      <c r="C334" s="127"/>
      <c r="D334" s="127"/>
    </row>
    <row r="335" spans="1:4" ht="15.75" customHeight="1">
      <c r="A335" s="127"/>
      <c r="B335" s="127"/>
      <c r="C335" s="127"/>
      <c r="D335" s="127"/>
    </row>
    <row r="336" spans="1:4" ht="15.75" customHeight="1">
      <c r="A336" s="127"/>
      <c r="B336" s="127"/>
      <c r="C336" s="127"/>
      <c r="D336" s="127"/>
    </row>
    <row r="337" spans="1:4" ht="15.75" customHeight="1">
      <c r="A337" s="127"/>
      <c r="B337" s="127"/>
      <c r="C337" s="127"/>
      <c r="D337" s="127"/>
    </row>
    <row r="338" spans="1:4" ht="15.75" customHeight="1">
      <c r="A338" s="127"/>
      <c r="B338" s="127"/>
      <c r="C338" s="127"/>
      <c r="D338" s="127"/>
    </row>
    <row r="339" spans="1:4" ht="15.75" customHeight="1">
      <c r="A339" s="127"/>
      <c r="B339" s="127"/>
      <c r="C339" s="127"/>
      <c r="D339" s="127"/>
    </row>
    <row r="340" spans="1:4" ht="15.75" customHeight="1">
      <c r="A340" s="127"/>
      <c r="B340" s="127"/>
      <c r="C340" s="127"/>
      <c r="D340" s="127"/>
    </row>
    <row r="341" spans="1:4" ht="15.75" customHeight="1">
      <c r="A341" s="127"/>
      <c r="B341" s="127"/>
      <c r="C341" s="127"/>
      <c r="D341" s="127"/>
    </row>
    <row r="342" spans="1:4" ht="15.75" customHeight="1">
      <c r="A342" s="127"/>
      <c r="B342" s="127"/>
      <c r="C342" s="127"/>
      <c r="D342" s="127"/>
    </row>
    <row r="343" spans="1:4" ht="15.75" customHeight="1">
      <c r="A343" s="127"/>
      <c r="B343" s="127"/>
      <c r="C343" s="127"/>
      <c r="D343" s="127"/>
    </row>
    <row r="344" spans="1:4" ht="15.75" customHeight="1">
      <c r="A344" s="127"/>
      <c r="B344" s="127"/>
      <c r="C344" s="127"/>
      <c r="D344" s="127"/>
    </row>
    <row r="345" spans="1:4" ht="15.75" customHeight="1">
      <c r="A345" s="127"/>
      <c r="B345" s="127"/>
      <c r="C345" s="127"/>
      <c r="D345" s="127"/>
    </row>
    <row r="346" spans="1:4" ht="15.75" customHeight="1">
      <c r="A346" s="127"/>
      <c r="B346" s="127"/>
      <c r="C346" s="127"/>
      <c r="D346" s="127"/>
    </row>
    <row r="347" spans="1:4" ht="15.75" customHeight="1">
      <c r="A347" s="127"/>
      <c r="B347" s="127"/>
      <c r="C347" s="127"/>
      <c r="D347" s="127"/>
    </row>
    <row r="348" spans="1:4" ht="15.75" customHeight="1">
      <c r="A348" s="127"/>
      <c r="B348" s="127"/>
      <c r="C348" s="127"/>
      <c r="D348" s="127"/>
    </row>
    <row r="349" spans="1:4" ht="15.75" customHeight="1">
      <c r="A349" s="127"/>
      <c r="B349" s="127"/>
      <c r="C349" s="127"/>
      <c r="D349" s="127"/>
    </row>
    <row r="350" spans="1:4" ht="15.75" customHeight="1">
      <c r="A350" s="127"/>
      <c r="B350" s="127"/>
      <c r="C350" s="127"/>
      <c r="D350" s="127"/>
    </row>
    <row r="351" spans="1:4" ht="15.75" customHeight="1">
      <c r="A351" s="127"/>
      <c r="B351" s="127"/>
      <c r="C351" s="127"/>
      <c r="D351" s="127"/>
    </row>
    <row r="352" spans="1:4" ht="15.75" customHeight="1">
      <c r="A352" s="127"/>
      <c r="B352" s="127"/>
      <c r="C352" s="127"/>
      <c r="D352" s="127"/>
    </row>
    <row r="353" spans="1:4" ht="15.75" customHeight="1">
      <c r="A353" s="127"/>
      <c r="B353" s="127"/>
      <c r="C353" s="127"/>
      <c r="D353" s="127"/>
    </row>
    <row r="354" spans="1:4" ht="15.75" customHeight="1">
      <c r="A354" s="127"/>
      <c r="B354" s="127"/>
      <c r="C354" s="127"/>
      <c r="D354" s="127"/>
    </row>
    <row r="355" spans="1:4" ht="15.75" customHeight="1">
      <c r="A355" s="127"/>
      <c r="B355" s="127"/>
      <c r="C355" s="127"/>
      <c r="D355" s="127"/>
    </row>
    <row r="356" spans="1:4" ht="15.75" customHeight="1">
      <c r="A356" s="127"/>
      <c r="B356" s="127"/>
      <c r="C356" s="127"/>
      <c r="D356" s="127"/>
    </row>
    <row r="357" spans="1:4" ht="15.75" customHeight="1">
      <c r="A357" s="127"/>
      <c r="B357" s="127"/>
      <c r="C357" s="127"/>
      <c r="D357" s="127"/>
    </row>
    <row r="358" spans="1:4" ht="15.75" customHeight="1">
      <c r="A358" s="127"/>
      <c r="B358" s="127"/>
      <c r="C358" s="127"/>
      <c r="D358" s="127"/>
    </row>
    <row r="359" spans="1:4" ht="15.75" customHeight="1">
      <c r="A359" s="127"/>
      <c r="B359" s="127"/>
      <c r="C359" s="127"/>
      <c r="D359" s="127"/>
    </row>
    <row r="360" spans="1:4" ht="15.75" customHeight="1">
      <c r="A360" s="127"/>
      <c r="B360" s="127"/>
      <c r="C360" s="127"/>
      <c r="D360" s="127"/>
    </row>
    <row r="361" spans="1:4" ht="15.75" customHeight="1">
      <c r="A361" s="127"/>
      <c r="B361" s="127"/>
      <c r="C361" s="127"/>
      <c r="D361" s="127"/>
    </row>
    <row r="362" spans="1:4" ht="15.75" customHeight="1">
      <c r="A362" s="127"/>
      <c r="B362" s="127"/>
      <c r="C362" s="127"/>
      <c r="D362" s="127"/>
    </row>
    <row r="363" spans="1:4" ht="15.75" customHeight="1">
      <c r="A363" s="127"/>
      <c r="B363" s="127"/>
      <c r="C363" s="127"/>
      <c r="D363" s="127"/>
    </row>
    <row r="364" spans="1:4" ht="15.75" customHeight="1">
      <c r="A364" s="127"/>
      <c r="B364" s="127"/>
      <c r="C364" s="127"/>
      <c r="D364" s="127"/>
    </row>
    <row r="365" spans="1:4" ht="15.75" customHeight="1">
      <c r="A365" s="127"/>
      <c r="B365" s="127"/>
      <c r="C365" s="127"/>
      <c r="D365" s="127"/>
    </row>
    <row r="366" spans="1:4" ht="15.75" customHeight="1">
      <c r="A366" s="127"/>
      <c r="B366" s="127"/>
      <c r="C366" s="127"/>
      <c r="D366" s="127"/>
    </row>
    <row r="367" spans="1:4" ht="15.75" customHeight="1">
      <c r="A367" s="127"/>
      <c r="B367" s="127"/>
      <c r="C367" s="127"/>
      <c r="D367" s="127"/>
    </row>
    <row r="368" spans="1:4" ht="15.75" customHeight="1">
      <c r="A368" s="127"/>
      <c r="B368" s="127"/>
      <c r="C368" s="127"/>
      <c r="D368" s="127"/>
    </row>
    <row r="369" spans="1:4" ht="15.75" customHeight="1">
      <c r="A369" s="127"/>
      <c r="B369" s="127"/>
      <c r="C369" s="127"/>
      <c r="D369" s="127"/>
    </row>
    <row r="370" spans="1:4" ht="15.75" customHeight="1">
      <c r="A370" s="127"/>
      <c r="B370" s="127"/>
      <c r="C370" s="127"/>
      <c r="D370" s="127"/>
    </row>
    <row r="371" spans="1:4" ht="15.75" customHeight="1">
      <c r="A371" s="127"/>
      <c r="B371" s="127"/>
      <c r="C371" s="127"/>
      <c r="D371" s="127"/>
    </row>
    <row r="372" spans="1:4" ht="15.75" customHeight="1">
      <c r="A372" s="127"/>
      <c r="B372" s="127"/>
      <c r="C372" s="127"/>
      <c r="D372" s="127"/>
    </row>
    <row r="373" spans="1:4" ht="15.75" customHeight="1">
      <c r="A373" s="127"/>
      <c r="B373" s="127"/>
      <c r="C373" s="127"/>
      <c r="D373" s="127"/>
    </row>
    <row r="374" spans="1:4" ht="15.75" customHeight="1">
      <c r="A374" s="127"/>
      <c r="B374" s="127"/>
      <c r="C374" s="127"/>
      <c r="D374" s="127"/>
    </row>
    <row r="375" spans="1:4" ht="15.75" customHeight="1">
      <c r="A375" s="127"/>
      <c r="B375" s="127"/>
      <c r="C375" s="127"/>
      <c r="D375" s="127"/>
    </row>
    <row r="376" spans="1:4" ht="15.75" customHeight="1">
      <c r="A376" s="127"/>
      <c r="B376" s="127"/>
      <c r="C376" s="127"/>
      <c r="D376" s="127"/>
    </row>
    <row r="377" spans="1:4" ht="15.75" customHeight="1">
      <c r="A377" s="127"/>
      <c r="B377" s="127"/>
      <c r="C377" s="127"/>
      <c r="D377" s="127"/>
    </row>
    <row r="378" spans="1:4" ht="15.75" customHeight="1">
      <c r="A378" s="127"/>
      <c r="B378" s="127"/>
      <c r="C378" s="127"/>
      <c r="D378" s="127"/>
    </row>
    <row r="379" spans="1:4" ht="15.75" customHeight="1">
      <c r="A379" s="127"/>
      <c r="B379" s="127"/>
      <c r="C379" s="127"/>
      <c r="D379" s="127"/>
    </row>
    <row r="380" spans="1:4" ht="15.75" customHeight="1">
      <c r="A380" s="127"/>
      <c r="B380" s="127"/>
      <c r="C380" s="127"/>
      <c r="D380" s="127"/>
    </row>
    <row r="381" spans="1:4" ht="15.75" customHeight="1">
      <c r="A381" s="127"/>
      <c r="B381" s="127"/>
      <c r="C381" s="127"/>
      <c r="D381" s="127"/>
    </row>
    <row r="382" spans="1:4" ht="15.75" customHeight="1">
      <c r="A382" s="127"/>
      <c r="B382" s="127"/>
      <c r="C382" s="127"/>
      <c r="D382" s="127"/>
    </row>
    <row r="383" spans="1:4" ht="15.75" customHeight="1">
      <c r="A383" s="127"/>
      <c r="B383" s="127"/>
      <c r="C383" s="127"/>
      <c r="D383" s="127"/>
    </row>
    <row r="384" spans="1:4" ht="15.75" customHeight="1">
      <c r="A384" s="127"/>
      <c r="B384" s="127"/>
      <c r="C384" s="127"/>
      <c r="D384" s="127"/>
    </row>
    <row r="385" spans="1:4" ht="15.75" customHeight="1">
      <c r="A385" s="127"/>
      <c r="B385" s="127"/>
      <c r="C385" s="127"/>
      <c r="D385" s="127"/>
    </row>
    <row r="386" spans="1:4" ht="15.75" customHeight="1">
      <c r="A386" s="127"/>
      <c r="B386" s="127"/>
      <c r="C386" s="127"/>
      <c r="D386" s="127"/>
    </row>
    <row r="387" spans="1:4" ht="15.75" customHeight="1">
      <c r="A387" s="127"/>
      <c r="B387" s="127"/>
      <c r="C387" s="127"/>
      <c r="D387" s="127"/>
    </row>
    <row r="388" spans="1:4" ht="15.75" customHeight="1">
      <c r="A388" s="127"/>
      <c r="B388" s="127"/>
      <c r="C388" s="127"/>
      <c r="D388" s="127"/>
    </row>
    <row r="389" spans="1:4" ht="15.75" customHeight="1">
      <c r="A389" s="127"/>
      <c r="B389" s="127"/>
      <c r="C389" s="127"/>
      <c r="D389" s="127"/>
    </row>
    <row r="390" spans="1:4" ht="15.75" customHeight="1">
      <c r="A390" s="127"/>
      <c r="B390" s="127"/>
      <c r="C390" s="127"/>
      <c r="D390" s="127"/>
    </row>
    <row r="391" spans="1:4" ht="15.75" customHeight="1">
      <c r="A391" s="127"/>
      <c r="B391" s="127"/>
      <c r="C391" s="127"/>
      <c r="D391" s="127"/>
    </row>
    <row r="392" spans="1:4" ht="15.75" customHeight="1">
      <c r="A392" s="127"/>
      <c r="B392" s="127"/>
      <c r="C392" s="127"/>
      <c r="D392" s="127"/>
    </row>
    <row r="393" spans="1:4" ht="15.75" customHeight="1">
      <c r="A393" s="127"/>
      <c r="B393" s="127"/>
      <c r="C393" s="127"/>
      <c r="D393" s="127"/>
    </row>
    <row r="394" spans="1:4" ht="15.75" customHeight="1">
      <c r="A394" s="127"/>
      <c r="B394" s="127"/>
      <c r="C394" s="127"/>
      <c r="D394" s="127"/>
    </row>
    <row r="395" spans="1:4" ht="15.75" customHeight="1">
      <c r="A395" s="127"/>
      <c r="B395" s="127"/>
      <c r="C395" s="127"/>
      <c r="D395" s="127"/>
    </row>
    <row r="396" spans="1:4" ht="15.75" customHeight="1">
      <c r="A396" s="127"/>
      <c r="B396" s="127"/>
      <c r="C396" s="127"/>
      <c r="D396" s="127"/>
    </row>
    <row r="397" spans="1:4" ht="15.75" customHeight="1">
      <c r="A397" s="127"/>
      <c r="B397" s="127"/>
      <c r="C397" s="127"/>
      <c r="D397" s="127"/>
    </row>
    <row r="398" spans="1:4" ht="15.75" customHeight="1">
      <c r="A398" s="127"/>
      <c r="B398" s="127"/>
      <c r="C398" s="127"/>
      <c r="D398" s="127"/>
    </row>
    <row r="399" spans="1:4" ht="15.75" customHeight="1">
      <c r="A399" s="127"/>
      <c r="B399" s="127"/>
      <c r="C399" s="127"/>
      <c r="D399" s="127"/>
    </row>
    <row r="400" spans="1:4" ht="15.75" customHeight="1">
      <c r="A400" s="127"/>
      <c r="B400" s="127"/>
      <c r="C400" s="127"/>
      <c r="D400" s="127"/>
    </row>
    <row r="401" spans="1:4" ht="15.75" customHeight="1">
      <c r="A401" s="127"/>
      <c r="B401" s="127"/>
      <c r="C401" s="127"/>
      <c r="D401" s="127"/>
    </row>
    <row r="402" spans="1:4" ht="15.75" customHeight="1">
      <c r="A402" s="127"/>
      <c r="B402" s="127"/>
      <c r="C402" s="127"/>
      <c r="D402" s="127"/>
    </row>
    <row r="403" spans="1:4" ht="15.75" customHeight="1">
      <c r="A403" s="127"/>
      <c r="B403" s="127"/>
      <c r="C403" s="127"/>
      <c r="D403" s="127"/>
    </row>
    <row r="404" spans="1:4" ht="15.75" customHeight="1">
      <c r="A404" s="127"/>
      <c r="B404" s="127"/>
      <c r="C404" s="127"/>
      <c r="D404" s="127"/>
    </row>
    <row r="405" spans="1:4" ht="15.75" customHeight="1">
      <c r="A405" s="127"/>
      <c r="B405" s="127"/>
      <c r="C405" s="127"/>
      <c r="D405" s="127"/>
    </row>
    <row r="406" spans="1:4" ht="15.75" customHeight="1">
      <c r="A406" s="127"/>
      <c r="B406" s="127"/>
      <c r="C406" s="127"/>
      <c r="D406" s="127"/>
    </row>
    <row r="407" spans="1:4" ht="15.75" customHeight="1">
      <c r="A407" s="127"/>
      <c r="B407" s="127"/>
      <c r="C407" s="127"/>
      <c r="D407" s="127"/>
    </row>
    <row r="408" spans="1:4" ht="15.75" customHeight="1">
      <c r="A408" s="127"/>
      <c r="B408" s="127"/>
      <c r="C408" s="127"/>
      <c r="D408" s="127"/>
    </row>
    <row r="409" spans="1:4" ht="15.75" customHeight="1">
      <c r="A409" s="127"/>
      <c r="B409" s="127"/>
      <c r="C409" s="127"/>
      <c r="D409" s="127"/>
    </row>
    <row r="410" spans="1:4" ht="15.75" customHeight="1">
      <c r="A410" s="127"/>
      <c r="B410" s="127"/>
      <c r="C410" s="127"/>
      <c r="D410" s="127"/>
    </row>
    <row r="411" spans="1:4" ht="15.75" customHeight="1">
      <c r="A411" s="127"/>
      <c r="B411" s="127"/>
      <c r="C411" s="127"/>
      <c r="D411" s="127"/>
    </row>
    <row r="412" spans="1:4" ht="15.75" customHeight="1">
      <c r="A412" s="127"/>
      <c r="B412" s="127"/>
      <c r="C412" s="127"/>
      <c r="D412" s="127"/>
    </row>
    <row r="413" spans="1:4" ht="15.75" customHeight="1">
      <c r="A413" s="127"/>
      <c r="B413" s="127"/>
      <c r="C413" s="127"/>
      <c r="D413" s="127"/>
    </row>
    <row r="414" spans="1:4" ht="15.75" customHeight="1">
      <c r="A414" s="127"/>
      <c r="B414" s="127"/>
      <c r="C414" s="127"/>
      <c r="D414" s="127"/>
    </row>
    <row r="415" spans="1:4" ht="15.75" customHeight="1">
      <c r="A415" s="127"/>
      <c r="B415" s="127"/>
      <c r="C415" s="127"/>
      <c r="D415" s="127"/>
    </row>
    <row r="416" spans="1:4" ht="15.75" customHeight="1">
      <c r="A416" s="127"/>
      <c r="B416" s="127"/>
      <c r="C416" s="127"/>
      <c r="D416" s="127"/>
    </row>
    <row r="417" spans="1:4" ht="15.75" customHeight="1">
      <c r="A417" s="127"/>
      <c r="B417" s="127"/>
      <c r="C417" s="127"/>
      <c r="D417" s="127"/>
    </row>
    <row r="418" spans="1:4" ht="15.75" customHeight="1">
      <c r="A418" s="127"/>
      <c r="B418" s="127"/>
      <c r="C418" s="127"/>
      <c r="D418" s="127"/>
    </row>
    <row r="419" spans="1:4" ht="15.75" customHeight="1">
      <c r="A419" s="127"/>
      <c r="B419" s="127"/>
      <c r="C419" s="127"/>
      <c r="D419" s="127"/>
    </row>
    <row r="420" spans="1:4" ht="15.75" customHeight="1">
      <c r="A420" s="127"/>
      <c r="B420" s="127"/>
      <c r="C420" s="127"/>
      <c r="D420" s="127"/>
    </row>
    <row r="421" spans="1:4" ht="15.75" customHeight="1">
      <c r="A421" s="127"/>
      <c r="B421" s="127"/>
      <c r="C421" s="127"/>
      <c r="D421" s="127"/>
    </row>
    <row r="422" spans="1:4" ht="15.75" customHeight="1">
      <c r="A422" s="127"/>
      <c r="B422" s="127"/>
      <c r="C422" s="127"/>
      <c r="D422" s="127"/>
    </row>
    <row r="423" spans="1:4" ht="15.75" customHeight="1">
      <c r="A423" s="127"/>
      <c r="B423" s="127"/>
      <c r="C423" s="127"/>
      <c r="D423" s="127"/>
    </row>
    <row r="424" spans="1:4" ht="15.75" customHeight="1">
      <c r="A424" s="127"/>
      <c r="B424" s="127"/>
      <c r="C424" s="127"/>
      <c r="D424" s="127"/>
    </row>
    <row r="425" spans="1:4" ht="15.75" customHeight="1">
      <c r="A425" s="127"/>
      <c r="B425" s="127"/>
      <c r="C425" s="127"/>
      <c r="D425" s="127"/>
    </row>
    <row r="426" spans="1:4" ht="15.75" customHeight="1">
      <c r="A426" s="127"/>
      <c r="B426" s="127"/>
      <c r="C426" s="127"/>
      <c r="D426" s="127"/>
    </row>
    <row r="427" spans="1:4" ht="15.75" customHeight="1">
      <c r="A427" s="127"/>
      <c r="B427" s="127"/>
      <c r="C427" s="127"/>
      <c r="D427" s="127"/>
    </row>
    <row r="428" spans="1:4" ht="15.75" customHeight="1">
      <c r="A428" s="127"/>
      <c r="B428" s="127"/>
      <c r="C428" s="127"/>
      <c r="D428" s="127"/>
    </row>
    <row r="429" spans="1:4" ht="15.75" customHeight="1">
      <c r="A429" s="127"/>
      <c r="B429" s="127"/>
      <c r="C429" s="127"/>
      <c r="D429" s="127"/>
    </row>
    <row r="430" spans="1:4" ht="15.75" customHeight="1">
      <c r="A430" s="127"/>
      <c r="B430" s="127"/>
      <c r="C430" s="127"/>
      <c r="D430" s="127"/>
    </row>
    <row r="431" spans="1:4" ht="15.75" customHeight="1">
      <c r="A431" s="127"/>
      <c r="B431" s="127"/>
      <c r="C431" s="127"/>
      <c r="D431" s="127"/>
    </row>
    <row r="432" spans="1:4" ht="15.75" customHeight="1">
      <c r="A432" s="127"/>
      <c r="B432" s="127"/>
      <c r="C432" s="127"/>
      <c r="D432" s="127"/>
    </row>
    <row r="433" spans="1:4" ht="15.75" customHeight="1">
      <c r="A433" s="127"/>
      <c r="B433" s="127"/>
      <c r="C433" s="127"/>
      <c r="D433" s="127"/>
    </row>
    <row r="434" spans="1:4" ht="15.75" customHeight="1">
      <c r="A434" s="127"/>
      <c r="B434" s="127"/>
      <c r="C434" s="127"/>
      <c r="D434" s="127"/>
    </row>
    <row r="435" spans="1:4" ht="15.75" customHeight="1">
      <c r="A435" s="127"/>
      <c r="B435" s="127"/>
      <c r="C435" s="127"/>
      <c r="D435" s="127"/>
    </row>
    <row r="436" spans="1:4" ht="15.75" customHeight="1">
      <c r="A436" s="127"/>
      <c r="B436" s="127"/>
      <c r="C436" s="127"/>
      <c r="D436" s="127"/>
    </row>
    <row r="437" spans="1:4" ht="15.75" customHeight="1">
      <c r="A437" s="127"/>
      <c r="B437" s="127"/>
      <c r="C437" s="127"/>
      <c r="D437" s="127"/>
    </row>
    <row r="438" spans="1:4" ht="15.75" customHeight="1">
      <c r="A438" s="127"/>
      <c r="B438" s="127"/>
      <c r="C438" s="127"/>
      <c r="D438" s="127"/>
    </row>
    <row r="439" spans="1:4" ht="15.75" customHeight="1">
      <c r="A439" s="127"/>
      <c r="B439" s="127"/>
      <c r="C439" s="127"/>
      <c r="D439" s="127"/>
    </row>
    <row r="440" spans="1:4" ht="15.75" customHeight="1">
      <c r="A440" s="127"/>
      <c r="B440" s="127"/>
      <c r="C440" s="127"/>
      <c r="D440" s="127"/>
    </row>
    <row r="441" spans="1:4" ht="15.75" customHeight="1">
      <c r="A441" s="127"/>
      <c r="B441" s="127"/>
      <c r="C441" s="127"/>
      <c r="D441" s="127"/>
    </row>
    <row r="442" spans="1:4" ht="15.75" customHeight="1">
      <c r="A442" s="127"/>
      <c r="B442" s="127"/>
      <c r="C442" s="127"/>
      <c r="D442" s="127"/>
    </row>
    <row r="443" spans="1:4" ht="15.75" customHeight="1">
      <c r="A443" s="127"/>
      <c r="B443" s="127"/>
      <c r="C443" s="127"/>
      <c r="D443" s="127"/>
    </row>
    <row r="444" spans="1:4" ht="15.75" customHeight="1">
      <c r="A444" s="127"/>
      <c r="B444" s="127"/>
      <c r="C444" s="127"/>
      <c r="D444" s="127"/>
    </row>
    <row r="445" spans="1:4" ht="15.75" customHeight="1">
      <c r="A445" s="127"/>
      <c r="B445" s="127"/>
      <c r="C445" s="127"/>
      <c r="D445" s="127"/>
    </row>
    <row r="446" spans="1:4" ht="15.75" customHeight="1">
      <c r="A446" s="127"/>
      <c r="B446" s="127"/>
      <c r="C446" s="127"/>
      <c r="D446" s="127"/>
    </row>
    <row r="447" spans="1:4" ht="15.75" customHeight="1">
      <c r="A447" s="127"/>
      <c r="B447" s="127"/>
      <c r="C447" s="127"/>
      <c r="D447" s="127"/>
    </row>
    <row r="448" spans="1:4" ht="15.75" customHeight="1">
      <c r="A448" s="127"/>
      <c r="B448" s="127"/>
      <c r="C448" s="127"/>
      <c r="D448" s="127"/>
    </row>
    <row r="449" spans="1:4" ht="15.75" customHeight="1">
      <c r="A449" s="127"/>
      <c r="B449" s="127"/>
      <c r="C449" s="127"/>
      <c r="D449" s="127"/>
    </row>
    <row r="450" spans="1:4" ht="15.75" customHeight="1">
      <c r="A450" s="127"/>
      <c r="B450" s="127"/>
      <c r="C450" s="127"/>
      <c r="D450" s="127"/>
    </row>
    <row r="451" spans="1:4" ht="15.75" customHeight="1">
      <c r="A451" s="127"/>
      <c r="B451" s="127"/>
      <c r="C451" s="127"/>
      <c r="D451" s="127"/>
    </row>
    <row r="452" spans="1:4" ht="15.75" customHeight="1">
      <c r="A452" s="127"/>
      <c r="B452" s="127"/>
      <c r="C452" s="127"/>
      <c r="D452" s="127"/>
    </row>
    <row r="453" spans="1:4" ht="15.75" customHeight="1">
      <c r="A453" s="127"/>
      <c r="B453" s="127"/>
      <c r="C453" s="127"/>
      <c r="D453" s="127"/>
    </row>
    <row r="454" spans="1:4" ht="15.75" customHeight="1">
      <c r="A454" s="127"/>
      <c r="B454" s="127"/>
      <c r="C454" s="127"/>
      <c r="D454" s="127"/>
    </row>
    <row r="455" spans="1:4" ht="15.75" customHeight="1">
      <c r="A455" s="127"/>
      <c r="B455" s="127"/>
      <c r="C455" s="127"/>
      <c r="D455" s="127"/>
    </row>
    <row r="456" spans="1:4" ht="15.75" customHeight="1">
      <c r="A456" s="127"/>
      <c r="B456" s="127"/>
      <c r="C456" s="127"/>
      <c r="D456" s="127"/>
    </row>
    <row r="457" spans="1:4" ht="15.75" customHeight="1">
      <c r="A457" s="127"/>
      <c r="B457" s="127"/>
      <c r="C457" s="127"/>
      <c r="D457" s="127"/>
    </row>
    <row r="458" spans="1:4" ht="15.75" customHeight="1">
      <c r="A458" s="127"/>
      <c r="B458" s="127"/>
      <c r="C458" s="127"/>
      <c r="D458" s="127"/>
    </row>
    <row r="459" spans="1:4" ht="15.75" customHeight="1">
      <c r="A459" s="127"/>
      <c r="B459" s="127"/>
      <c r="C459" s="127"/>
      <c r="D459" s="127"/>
    </row>
    <row r="460" spans="1:4" ht="15.75" customHeight="1">
      <c r="A460" s="127"/>
      <c r="B460" s="127"/>
      <c r="C460" s="127"/>
      <c r="D460" s="127"/>
    </row>
    <row r="461" spans="1:4" ht="15.75" customHeight="1">
      <c r="A461" s="127"/>
      <c r="B461" s="127"/>
      <c r="C461" s="127"/>
      <c r="D461" s="127"/>
    </row>
    <row r="462" spans="1:4" ht="15.75" customHeight="1">
      <c r="A462" s="127"/>
      <c r="B462" s="127"/>
      <c r="C462" s="127"/>
      <c r="D462" s="127"/>
    </row>
    <row r="463" spans="1:4" ht="15.75" customHeight="1">
      <c r="A463" s="127"/>
      <c r="B463" s="127"/>
      <c r="C463" s="127"/>
      <c r="D463" s="127"/>
    </row>
    <row r="464" spans="1:4" ht="15.75" customHeight="1">
      <c r="A464" s="127"/>
      <c r="B464" s="127"/>
      <c r="C464" s="127"/>
      <c r="D464" s="127"/>
    </row>
    <row r="465" spans="1:4" ht="15.75" customHeight="1">
      <c r="A465" s="127"/>
      <c r="B465" s="127"/>
      <c r="C465" s="127"/>
      <c r="D465" s="127"/>
    </row>
    <row r="466" spans="1:4" ht="15.75" customHeight="1">
      <c r="A466" s="127"/>
      <c r="B466" s="127"/>
      <c r="C466" s="127"/>
      <c r="D466" s="127"/>
    </row>
    <row r="467" spans="1:4" ht="15.75" customHeight="1">
      <c r="A467" s="127"/>
      <c r="B467" s="127"/>
      <c r="C467" s="127"/>
      <c r="D467" s="127"/>
    </row>
    <row r="468" spans="1:4" ht="15.75" customHeight="1">
      <c r="A468" s="127"/>
      <c r="B468" s="127"/>
      <c r="C468" s="127"/>
      <c r="D468" s="127"/>
    </row>
    <row r="469" spans="1:4" ht="15.75" customHeight="1">
      <c r="A469" s="127"/>
      <c r="B469" s="127"/>
      <c r="C469" s="127"/>
      <c r="D469" s="127"/>
    </row>
    <row r="470" spans="1:4" ht="15.75" customHeight="1">
      <c r="A470" s="127"/>
      <c r="B470" s="127"/>
      <c r="C470" s="127"/>
      <c r="D470" s="127"/>
    </row>
    <row r="471" spans="1:4" ht="15.75" customHeight="1">
      <c r="A471" s="127"/>
      <c r="B471" s="127"/>
      <c r="C471" s="127"/>
      <c r="D471" s="127"/>
    </row>
    <row r="472" spans="1:4" ht="15.75" customHeight="1">
      <c r="A472" s="127"/>
      <c r="B472" s="127"/>
      <c r="C472" s="127"/>
      <c r="D472" s="127"/>
    </row>
    <row r="473" spans="1:4" ht="15.75" customHeight="1">
      <c r="A473" s="127"/>
      <c r="B473" s="127"/>
      <c r="C473" s="127"/>
      <c r="D473" s="127"/>
    </row>
    <row r="474" spans="1:4" ht="15.75" customHeight="1">
      <c r="A474" s="127"/>
      <c r="B474" s="127"/>
      <c r="C474" s="127"/>
      <c r="D474" s="127"/>
    </row>
    <row r="475" spans="1:4" ht="15.75" customHeight="1">
      <c r="A475" s="127"/>
      <c r="B475" s="127"/>
      <c r="C475" s="127"/>
      <c r="D475" s="127"/>
    </row>
    <row r="476" spans="1:4" ht="15.75" customHeight="1">
      <c r="A476" s="127"/>
      <c r="B476" s="127"/>
      <c r="C476" s="127"/>
      <c r="D476" s="127"/>
    </row>
    <row r="477" spans="1:4" ht="15.75" customHeight="1">
      <c r="A477" s="127"/>
      <c r="B477" s="127"/>
      <c r="C477" s="127"/>
      <c r="D477" s="127"/>
    </row>
    <row r="478" spans="1:4" ht="15.75" customHeight="1">
      <c r="A478" s="127"/>
      <c r="B478" s="127"/>
      <c r="C478" s="127"/>
      <c r="D478" s="127"/>
    </row>
    <row r="479" spans="1:4" ht="15.75" customHeight="1">
      <c r="A479" s="127"/>
      <c r="B479" s="127"/>
      <c r="C479" s="127"/>
      <c r="D479" s="127"/>
    </row>
    <row r="480" spans="1:4" ht="15.75" customHeight="1">
      <c r="A480" s="127"/>
      <c r="B480" s="127"/>
      <c r="C480" s="127"/>
      <c r="D480" s="127"/>
    </row>
    <row r="481" spans="1:4" ht="15.75" customHeight="1">
      <c r="A481" s="127"/>
      <c r="B481" s="127"/>
      <c r="C481" s="127"/>
      <c r="D481" s="127"/>
    </row>
    <row r="482" spans="1:4" ht="15.75" customHeight="1">
      <c r="A482" s="127"/>
      <c r="B482" s="127"/>
      <c r="C482" s="127"/>
      <c r="D482" s="127"/>
    </row>
    <row r="483" spans="1:4" ht="15.75" customHeight="1">
      <c r="A483" s="127"/>
      <c r="B483" s="127"/>
      <c r="C483" s="127"/>
      <c r="D483" s="127"/>
    </row>
    <row r="484" spans="1:4" ht="15.75" customHeight="1">
      <c r="A484" s="127"/>
      <c r="B484" s="127"/>
      <c r="C484" s="127"/>
      <c r="D484" s="127"/>
    </row>
    <row r="485" spans="1:4" ht="15.75" customHeight="1">
      <c r="A485" s="127"/>
      <c r="B485" s="127"/>
      <c r="C485" s="127"/>
      <c r="D485" s="127"/>
    </row>
    <row r="486" spans="1:4" ht="15.75" customHeight="1">
      <c r="A486" s="127"/>
      <c r="B486" s="127"/>
      <c r="C486" s="127"/>
      <c r="D486" s="127"/>
    </row>
    <row r="487" spans="1:4" ht="15.75" customHeight="1">
      <c r="A487" s="127"/>
      <c r="B487" s="127"/>
      <c r="C487" s="127"/>
      <c r="D487" s="127"/>
    </row>
    <row r="488" spans="1:4" ht="15.75" customHeight="1">
      <c r="A488" s="127"/>
      <c r="B488" s="127"/>
      <c r="C488" s="127"/>
      <c r="D488" s="127"/>
    </row>
    <row r="489" spans="1:4" ht="15.75" customHeight="1">
      <c r="A489" s="127"/>
      <c r="B489" s="127"/>
      <c r="C489" s="127"/>
      <c r="D489" s="127"/>
    </row>
    <row r="490" spans="1:4" ht="15.75" customHeight="1">
      <c r="A490" s="127"/>
      <c r="B490" s="127"/>
      <c r="C490" s="127"/>
      <c r="D490" s="127"/>
    </row>
    <row r="491" spans="1:4" ht="15.75" customHeight="1">
      <c r="A491" s="127"/>
      <c r="B491" s="127"/>
      <c r="C491" s="127"/>
      <c r="D491" s="127"/>
    </row>
    <row r="492" spans="1:4" ht="15.75" customHeight="1">
      <c r="A492" s="127"/>
      <c r="B492" s="127"/>
      <c r="C492" s="127"/>
      <c r="D492" s="127"/>
    </row>
    <row r="493" spans="1:4" ht="15.75" customHeight="1">
      <c r="A493" s="127"/>
      <c r="B493" s="127"/>
      <c r="C493" s="127"/>
      <c r="D493" s="127"/>
    </row>
    <row r="494" spans="1:4" ht="15.75" customHeight="1">
      <c r="A494" s="127"/>
      <c r="B494" s="127"/>
      <c r="C494" s="127"/>
      <c r="D494" s="127"/>
    </row>
    <row r="495" spans="1:4" ht="15.75" customHeight="1">
      <c r="A495" s="127"/>
      <c r="B495" s="127"/>
      <c r="C495" s="127"/>
      <c r="D495" s="127"/>
    </row>
    <row r="496" spans="1:4" ht="15.75" customHeight="1">
      <c r="A496" s="127"/>
      <c r="B496" s="127"/>
      <c r="C496" s="127"/>
      <c r="D496" s="127"/>
    </row>
    <row r="497" spans="1:4" ht="15.75" customHeight="1">
      <c r="A497" s="127"/>
      <c r="B497" s="127"/>
      <c r="C497" s="127"/>
      <c r="D497" s="127"/>
    </row>
    <row r="498" spans="1:4" ht="15.75" customHeight="1">
      <c r="A498" s="127"/>
      <c r="B498" s="127"/>
      <c r="C498" s="127"/>
      <c r="D498" s="127"/>
    </row>
    <row r="499" spans="1:4" ht="15.75" customHeight="1">
      <c r="A499" s="127"/>
      <c r="B499" s="127"/>
      <c r="C499" s="127"/>
      <c r="D499" s="127"/>
    </row>
    <row r="500" spans="1:4" ht="15.75" customHeight="1">
      <c r="A500" s="127"/>
      <c r="B500" s="127"/>
      <c r="C500" s="127"/>
      <c r="D500" s="127"/>
    </row>
    <row r="501" spans="1:4" ht="15.75" customHeight="1">
      <c r="A501" s="127"/>
      <c r="B501" s="127"/>
      <c r="C501" s="127"/>
      <c r="D501" s="127"/>
    </row>
    <row r="502" spans="1:4" ht="15.75" customHeight="1">
      <c r="A502" s="127"/>
      <c r="B502" s="127"/>
      <c r="C502" s="127"/>
      <c r="D502" s="127"/>
    </row>
    <row r="503" spans="1:4" ht="15.75" customHeight="1">
      <c r="A503" s="127"/>
      <c r="B503" s="127"/>
      <c r="C503" s="127"/>
      <c r="D503" s="127"/>
    </row>
    <row r="504" spans="1:4" ht="15.75" customHeight="1">
      <c r="A504" s="127"/>
      <c r="B504" s="127"/>
      <c r="C504" s="127"/>
      <c r="D504" s="127"/>
    </row>
    <row r="505" spans="1:4" ht="15.75" customHeight="1">
      <c r="A505" s="127"/>
      <c r="B505" s="127"/>
      <c r="C505" s="127"/>
      <c r="D505" s="127"/>
    </row>
    <row r="506" spans="1:4" ht="15.75" customHeight="1">
      <c r="A506" s="127"/>
      <c r="B506" s="127"/>
      <c r="C506" s="127"/>
      <c r="D506" s="127"/>
    </row>
    <row r="507" spans="1:4" ht="15.75" customHeight="1">
      <c r="A507" s="127"/>
      <c r="B507" s="127"/>
      <c r="C507" s="127"/>
      <c r="D507" s="127"/>
    </row>
    <row r="508" spans="1:4" ht="15.75" customHeight="1">
      <c r="A508" s="127"/>
      <c r="B508" s="127"/>
      <c r="C508" s="127"/>
      <c r="D508" s="127"/>
    </row>
    <row r="509" spans="1:4" ht="15.75" customHeight="1">
      <c r="A509" s="127"/>
      <c r="B509" s="127"/>
      <c r="C509" s="127"/>
      <c r="D509" s="127"/>
    </row>
    <row r="510" spans="1:4" ht="15.75" customHeight="1">
      <c r="A510" s="127"/>
      <c r="B510" s="127"/>
      <c r="C510" s="127"/>
      <c r="D510" s="127"/>
    </row>
    <row r="511" spans="1:4" ht="15.75" customHeight="1">
      <c r="A511" s="127"/>
      <c r="B511" s="127"/>
      <c r="C511" s="127"/>
      <c r="D511" s="127"/>
    </row>
    <row r="512" spans="1:4" ht="15.75" customHeight="1">
      <c r="A512" s="127"/>
      <c r="B512" s="127"/>
      <c r="C512" s="127"/>
      <c r="D512" s="127"/>
    </row>
    <row r="513" spans="1:4" ht="15.75" customHeight="1">
      <c r="A513" s="127"/>
      <c r="B513" s="127"/>
      <c r="C513" s="127"/>
      <c r="D513" s="127"/>
    </row>
    <row r="514" spans="1:4" ht="15.75" customHeight="1">
      <c r="A514" s="127"/>
      <c r="B514" s="127"/>
      <c r="C514" s="127"/>
      <c r="D514" s="127"/>
    </row>
    <row r="515" spans="1:4" ht="15.75" customHeight="1">
      <c r="A515" s="127"/>
      <c r="B515" s="127"/>
      <c r="C515" s="127"/>
      <c r="D515" s="127"/>
    </row>
    <row r="516" spans="1:4" ht="15.75" customHeight="1">
      <c r="A516" s="127"/>
      <c r="B516" s="127"/>
      <c r="C516" s="127"/>
      <c r="D516" s="127"/>
    </row>
    <row r="517" spans="1:4" ht="15.75" customHeight="1">
      <c r="A517" s="127"/>
      <c r="B517" s="127"/>
      <c r="C517" s="127"/>
      <c r="D517" s="127"/>
    </row>
    <row r="518" spans="1:4" ht="15.75" customHeight="1">
      <c r="A518" s="127"/>
      <c r="B518" s="127"/>
      <c r="C518" s="127"/>
      <c r="D518" s="127"/>
    </row>
    <row r="519" spans="1:4" ht="15.75" customHeight="1">
      <c r="A519" s="127"/>
      <c r="B519" s="127"/>
      <c r="C519" s="127"/>
      <c r="D519" s="127"/>
    </row>
    <row r="520" spans="1:4" ht="15.75" customHeight="1">
      <c r="A520" s="127"/>
      <c r="B520" s="127"/>
      <c r="C520" s="127"/>
      <c r="D520" s="127"/>
    </row>
    <row r="521" spans="1:4" ht="15.75" customHeight="1">
      <c r="A521" s="127"/>
      <c r="B521" s="127"/>
      <c r="C521" s="127"/>
      <c r="D521" s="127"/>
    </row>
    <row r="522" spans="1:4" ht="15.75" customHeight="1">
      <c r="A522" s="127"/>
      <c r="B522" s="127"/>
      <c r="C522" s="127"/>
      <c r="D522" s="127"/>
    </row>
    <row r="523" spans="1:4" ht="15.75" customHeight="1">
      <c r="A523" s="127"/>
      <c r="B523" s="127"/>
      <c r="C523" s="127"/>
      <c r="D523" s="127"/>
    </row>
    <row r="524" spans="1:4" ht="15.75" customHeight="1">
      <c r="A524" s="127"/>
      <c r="B524" s="127"/>
      <c r="C524" s="127"/>
      <c r="D524" s="127"/>
    </row>
    <row r="525" spans="1:4" ht="15.75" customHeight="1">
      <c r="A525" s="127"/>
      <c r="B525" s="127"/>
      <c r="C525" s="127"/>
      <c r="D525" s="127"/>
    </row>
    <row r="526" spans="1:4" ht="15.75" customHeight="1">
      <c r="A526" s="127"/>
      <c r="B526" s="127"/>
      <c r="C526" s="127"/>
      <c r="D526" s="127"/>
    </row>
    <row r="527" spans="1:4" ht="15.75" customHeight="1">
      <c r="A527" s="127"/>
      <c r="B527" s="127"/>
      <c r="C527" s="127"/>
      <c r="D527" s="127"/>
    </row>
    <row r="528" spans="1:4" ht="15.75" customHeight="1">
      <c r="A528" s="127"/>
      <c r="B528" s="127"/>
      <c r="C528" s="127"/>
      <c r="D528" s="127"/>
    </row>
    <row r="529" spans="1:4" ht="15.75" customHeight="1">
      <c r="A529" s="127"/>
      <c r="B529" s="127"/>
      <c r="C529" s="127"/>
      <c r="D529" s="127"/>
    </row>
    <row r="530" spans="1:4" ht="15.75" customHeight="1">
      <c r="A530" s="127"/>
      <c r="B530" s="127"/>
      <c r="C530" s="127"/>
      <c r="D530" s="127"/>
    </row>
    <row r="531" spans="1:4" ht="15.75" customHeight="1">
      <c r="A531" s="127"/>
      <c r="B531" s="127"/>
      <c r="C531" s="127"/>
      <c r="D531" s="127"/>
    </row>
    <row r="532" spans="1:4" ht="15.75" customHeight="1">
      <c r="A532" s="127"/>
      <c r="B532" s="127"/>
      <c r="C532" s="127"/>
      <c r="D532" s="127"/>
    </row>
    <row r="533" spans="1:4" ht="15.75" customHeight="1">
      <c r="A533" s="127"/>
      <c r="B533" s="127"/>
      <c r="C533" s="127"/>
      <c r="D533" s="127"/>
    </row>
    <row r="534" spans="1:4" ht="15.75" customHeight="1">
      <c r="A534" s="127"/>
      <c r="B534" s="127"/>
      <c r="C534" s="127"/>
      <c r="D534" s="127"/>
    </row>
    <row r="535" spans="1:4" ht="15.75" customHeight="1">
      <c r="A535" s="127"/>
      <c r="B535" s="127"/>
      <c r="C535" s="127"/>
      <c r="D535" s="127"/>
    </row>
    <row r="536" spans="1:4" ht="15.75" customHeight="1">
      <c r="A536" s="127"/>
      <c r="B536" s="127"/>
      <c r="C536" s="127"/>
      <c r="D536" s="127"/>
    </row>
    <row r="537" spans="1:4" ht="15.75" customHeight="1">
      <c r="A537" s="127"/>
      <c r="B537" s="127"/>
      <c r="C537" s="127"/>
      <c r="D537" s="127"/>
    </row>
    <row r="538" spans="1:4" ht="15.75" customHeight="1">
      <c r="A538" s="127"/>
      <c r="B538" s="127"/>
      <c r="C538" s="127"/>
      <c r="D538" s="127"/>
    </row>
    <row r="539" spans="1:4" ht="15.75" customHeight="1">
      <c r="A539" s="127"/>
      <c r="B539" s="127"/>
      <c r="C539" s="127"/>
      <c r="D539" s="127"/>
    </row>
    <row r="540" spans="1:4" ht="15.75" customHeight="1">
      <c r="A540" s="127"/>
      <c r="B540" s="127"/>
      <c r="C540" s="127"/>
      <c r="D540" s="127"/>
    </row>
    <row r="541" spans="1:4" ht="15.75" customHeight="1">
      <c r="A541" s="127"/>
      <c r="B541" s="127"/>
      <c r="C541" s="127"/>
      <c r="D541" s="127"/>
    </row>
    <row r="542" spans="1:4" ht="15.75" customHeight="1">
      <c r="A542" s="127"/>
      <c r="B542" s="127"/>
      <c r="C542" s="127"/>
      <c r="D542" s="127"/>
    </row>
    <row r="543" spans="1:4" ht="15.75" customHeight="1">
      <c r="A543" s="127"/>
      <c r="B543" s="127"/>
      <c r="C543" s="127"/>
      <c r="D543" s="127"/>
    </row>
    <row r="544" spans="1:4" ht="15.75" customHeight="1">
      <c r="A544" s="127"/>
      <c r="B544" s="127"/>
      <c r="C544" s="127"/>
      <c r="D544" s="127"/>
    </row>
    <row r="545" spans="1:4" ht="15.75" customHeight="1">
      <c r="A545" s="127"/>
      <c r="B545" s="127"/>
      <c r="C545" s="127"/>
      <c r="D545" s="127"/>
    </row>
    <row r="546" spans="1:4" ht="15.75" customHeight="1">
      <c r="A546" s="127"/>
      <c r="B546" s="127"/>
      <c r="C546" s="127"/>
      <c r="D546" s="127"/>
    </row>
    <row r="547" spans="1:4" ht="15.75" customHeight="1">
      <c r="A547" s="127"/>
      <c r="B547" s="127"/>
      <c r="C547" s="127"/>
      <c r="D547" s="127"/>
    </row>
    <row r="548" spans="1:4" ht="15.75" customHeight="1">
      <c r="A548" s="127"/>
      <c r="B548" s="127"/>
      <c r="C548" s="127"/>
      <c r="D548" s="127"/>
    </row>
    <row r="549" spans="1:4" ht="15.75" customHeight="1">
      <c r="A549" s="127"/>
      <c r="B549" s="127"/>
      <c r="C549" s="127"/>
      <c r="D549" s="127"/>
    </row>
    <row r="550" spans="1:4" ht="15.75" customHeight="1">
      <c r="A550" s="127"/>
      <c r="B550" s="127"/>
      <c r="C550" s="127"/>
      <c r="D550" s="127"/>
    </row>
    <row r="551" spans="1:4" ht="15.75" customHeight="1">
      <c r="A551" s="127"/>
      <c r="B551" s="127"/>
      <c r="C551" s="127"/>
      <c r="D551" s="127"/>
    </row>
    <row r="552" spans="1:4" ht="15.75" customHeight="1">
      <c r="A552" s="127"/>
      <c r="B552" s="127"/>
      <c r="C552" s="127"/>
      <c r="D552" s="127"/>
    </row>
    <row r="553" spans="1:4" ht="15.75" customHeight="1">
      <c r="A553" s="127"/>
      <c r="B553" s="127"/>
      <c r="C553" s="127"/>
      <c r="D553" s="127"/>
    </row>
    <row r="554" spans="1:4" ht="15.75" customHeight="1">
      <c r="A554" s="127"/>
      <c r="B554" s="127"/>
      <c r="C554" s="127"/>
      <c r="D554" s="127"/>
    </row>
    <row r="555" spans="1:4" ht="15.75" customHeight="1">
      <c r="A555" s="127"/>
      <c r="B555" s="127"/>
      <c r="C555" s="127"/>
      <c r="D555" s="127"/>
    </row>
    <row r="556" spans="1:4" ht="15.75" customHeight="1">
      <c r="A556" s="127"/>
      <c r="B556" s="127"/>
      <c r="C556" s="127"/>
      <c r="D556" s="127"/>
    </row>
    <row r="557" spans="1:4" ht="15.75" customHeight="1">
      <c r="A557" s="127"/>
      <c r="B557" s="127"/>
      <c r="C557" s="127"/>
      <c r="D557" s="127"/>
    </row>
    <row r="558" spans="1:4" ht="15.75" customHeight="1">
      <c r="A558" s="127"/>
      <c r="B558" s="127"/>
      <c r="C558" s="127"/>
      <c r="D558" s="127"/>
    </row>
    <row r="559" spans="1:4" ht="15.75" customHeight="1">
      <c r="A559" s="127"/>
      <c r="B559" s="127"/>
      <c r="C559" s="127"/>
      <c r="D559" s="127"/>
    </row>
    <row r="560" spans="1:4" ht="15.75" customHeight="1">
      <c r="A560" s="127"/>
      <c r="B560" s="127"/>
      <c r="C560" s="127"/>
      <c r="D560" s="127"/>
    </row>
    <row r="561" spans="1:4" ht="15.75" customHeight="1">
      <c r="A561" s="127"/>
      <c r="B561" s="127"/>
      <c r="C561" s="127"/>
      <c r="D561" s="127"/>
    </row>
    <row r="562" spans="1:4" ht="15.75" customHeight="1">
      <c r="A562" s="127"/>
      <c r="B562" s="127"/>
      <c r="C562" s="127"/>
      <c r="D562" s="127"/>
    </row>
    <row r="563" spans="1:4" ht="15.75" customHeight="1">
      <c r="A563" s="127"/>
      <c r="B563" s="127"/>
      <c r="C563" s="127"/>
      <c r="D563" s="127"/>
    </row>
    <row r="564" spans="1:4" ht="15.75" customHeight="1">
      <c r="A564" s="127"/>
      <c r="B564" s="127"/>
      <c r="C564" s="127"/>
      <c r="D564" s="127"/>
    </row>
    <row r="565" spans="1:4" ht="15.75" customHeight="1">
      <c r="A565" s="127"/>
      <c r="B565" s="127"/>
      <c r="C565" s="127"/>
      <c r="D565" s="127"/>
    </row>
    <row r="566" spans="1:4" ht="15.75" customHeight="1">
      <c r="A566" s="127"/>
      <c r="B566" s="127"/>
      <c r="C566" s="127"/>
      <c r="D566" s="127"/>
    </row>
    <row r="567" spans="1:4" ht="15.75" customHeight="1">
      <c r="A567" s="127"/>
      <c r="B567" s="127"/>
      <c r="C567" s="127"/>
      <c r="D567" s="127"/>
    </row>
    <row r="568" spans="1:4" ht="15.75" customHeight="1">
      <c r="A568" s="127"/>
      <c r="B568" s="127"/>
      <c r="C568" s="127"/>
      <c r="D568" s="127"/>
    </row>
    <row r="569" spans="1:4" ht="15.75" customHeight="1">
      <c r="A569" s="127"/>
      <c r="B569" s="127"/>
      <c r="C569" s="127"/>
      <c r="D569" s="127"/>
    </row>
    <row r="570" spans="1:4" ht="15.75" customHeight="1">
      <c r="A570" s="127"/>
      <c r="B570" s="127"/>
      <c r="C570" s="127"/>
      <c r="D570" s="127"/>
    </row>
    <row r="571" spans="1:4" ht="15.75" customHeight="1">
      <c r="A571" s="127"/>
      <c r="B571" s="127"/>
      <c r="C571" s="127"/>
      <c r="D571" s="127"/>
    </row>
    <row r="572" spans="1:4" ht="15.75" customHeight="1">
      <c r="A572" s="127"/>
      <c r="B572" s="127"/>
      <c r="C572" s="127"/>
      <c r="D572" s="127"/>
    </row>
    <row r="573" spans="1:4" ht="15.75" customHeight="1">
      <c r="A573" s="127"/>
      <c r="B573" s="127"/>
      <c r="C573" s="127"/>
      <c r="D573" s="127"/>
    </row>
    <row r="574" spans="1:4" ht="15.75" customHeight="1">
      <c r="A574" s="127"/>
      <c r="B574" s="127"/>
      <c r="C574" s="127"/>
      <c r="D574" s="127"/>
    </row>
    <row r="575" spans="1:4" ht="15.75" customHeight="1">
      <c r="A575" s="127"/>
      <c r="B575" s="127"/>
      <c r="C575" s="127"/>
      <c r="D575" s="127"/>
    </row>
    <row r="576" spans="1:4" ht="15.75" customHeight="1">
      <c r="A576" s="127"/>
      <c r="B576" s="127"/>
      <c r="C576" s="127"/>
      <c r="D576" s="127"/>
    </row>
    <row r="577" spans="1:4" ht="15.75" customHeight="1">
      <c r="A577" s="127"/>
      <c r="B577" s="127"/>
      <c r="C577" s="127"/>
      <c r="D577" s="127"/>
    </row>
    <row r="578" spans="1:4" ht="15.75" customHeight="1">
      <c r="A578" s="127"/>
      <c r="B578" s="127"/>
      <c r="C578" s="127"/>
      <c r="D578" s="127"/>
    </row>
    <row r="579" spans="1:4" ht="15.75" customHeight="1">
      <c r="A579" s="127"/>
      <c r="B579" s="127"/>
      <c r="C579" s="127"/>
      <c r="D579" s="127"/>
    </row>
    <row r="580" spans="1:4" ht="15.75" customHeight="1">
      <c r="A580" s="127"/>
      <c r="B580" s="127"/>
      <c r="C580" s="127"/>
      <c r="D580" s="127"/>
    </row>
    <row r="581" spans="1:4" ht="15.75" customHeight="1">
      <c r="A581" s="127"/>
      <c r="B581" s="127"/>
      <c r="C581" s="127"/>
      <c r="D581" s="127"/>
    </row>
    <row r="582" spans="1:4" ht="15.75" customHeight="1">
      <c r="A582" s="127"/>
      <c r="B582" s="127"/>
      <c r="C582" s="127"/>
      <c r="D582" s="127"/>
    </row>
    <row r="583" spans="1:4" ht="15.75" customHeight="1">
      <c r="A583" s="127"/>
      <c r="B583" s="127"/>
      <c r="C583" s="127"/>
      <c r="D583" s="127"/>
    </row>
    <row r="584" spans="1:4" ht="15.75" customHeight="1">
      <c r="A584" s="127"/>
      <c r="B584" s="127"/>
      <c r="C584" s="127"/>
      <c r="D584" s="127"/>
    </row>
    <row r="585" spans="1:4" ht="15.75" customHeight="1">
      <c r="A585" s="127"/>
      <c r="B585" s="127"/>
      <c r="C585" s="127"/>
      <c r="D585" s="127"/>
    </row>
    <row r="586" spans="1:4" ht="15.75" customHeight="1">
      <c r="A586" s="127"/>
      <c r="B586" s="127"/>
      <c r="C586" s="127"/>
      <c r="D586" s="127"/>
    </row>
    <row r="587" spans="1:4" ht="15.75" customHeight="1">
      <c r="A587" s="127"/>
      <c r="B587" s="127"/>
      <c r="C587" s="127"/>
      <c r="D587" s="127"/>
    </row>
    <row r="588" spans="1:4" ht="15.75" customHeight="1">
      <c r="A588" s="127"/>
      <c r="B588" s="127"/>
      <c r="C588" s="127"/>
      <c r="D588" s="127"/>
    </row>
    <row r="589" spans="1:4" ht="15.75" customHeight="1">
      <c r="A589" s="127"/>
      <c r="B589" s="127"/>
      <c r="C589" s="127"/>
      <c r="D589" s="127"/>
    </row>
    <row r="590" spans="1:4" ht="15.75" customHeight="1">
      <c r="A590" s="127"/>
      <c r="B590" s="127"/>
      <c r="C590" s="127"/>
      <c r="D590" s="127"/>
    </row>
    <row r="591" spans="1:4" ht="15.75" customHeight="1">
      <c r="A591" s="127"/>
      <c r="B591" s="127"/>
      <c r="C591" s="127"/>
      <c r="D591" s="127"/>
    </row>
    <row r="592" spans="1:4" ht="15.75" customHeight="1">
      <c r="A592" s="127"/>
      <c r="B592" s="127"/>
      <c r="C592" s="127"/>
      <c r="D592" s="127"/>
    </row>
    <row r="593" spans="1:4" ht="15.75" customHeight="1">
      <c r="A593" s="127"/>
      <c r="B593" s="127"/>
      <c r="C593" s="127"/>
      <c r="D593" s="127"/>
    </row>
    <row r="594" spans="1:4" ht="15.75" customHeight="1">
      <c r="A594" s="127"/>
      <c r="B594" s="127"/>
      <c r="C594" s="127"/>
      <c r="D594" s="127"/>
    </row>
    <row r="595" spans="1:4" ht="15.75" customHeight="1">
      <c r="A595" s="127"/>
      <c r="B595" s="127"/>
      <c r="C595" s="127"/>
      <c r="D595" s="127"/>
    </row>
    <row r="596" spans="1:4" ht="15.75" customHeight="1">
      <c r="A596" s="127"/>
      <c r="B596" s="127"/>
      <c r="C596" s="127"/>
      <c r="D596" s="127"/>
    </row>
    <row r="597" spans="1:4" ht="15.75" customHeight="1">
      <c r="A597" s="127"/>
      <c r="B597" s="127"/>
      <c r="C597" s="127"/>
      <c r="D597" s="127"/>
    </row>
    <row r="598" spans="1:4" ht="15.75" customHeight="1">
      <c r="A598" s="127"/>
      <c r="B598" s="127"/>
      <c r="C598" s="127"/>
      <c r="D598" s="127"/>
    </row>
    <row r="599" spans="1:4" ht="15.75" customHeight="1">
      <c r="A599" s="127"/>
      <c r="B599" s="127"/>
      <c r="C599" s="127"/>
      <c r="D599" s="127"/>
    </row>
    <row r="600" spans="1:4" ht="15.75" customHeight="1">
      <c r="A600" s="127"/>
      <c r="B600" s="127"/>
      <c r="C600" s="127"/>
      <c r="D600" s="127"/>
    </row>
    <row r="601" spans="1:4" ht="15.75" customHeight="1">
      <c r="A601" s="127"/>
      <c r="B601" s="127"/>
      <c r="C601" s="127"/>
      <c r="D601" s="127"/>
    </row>
    <row r="602" spans="1:4" ht="15.75" customHeight="1">
      <c r="A602" s="127"/>
      <c r="B602" s="127"/>
      <c r="C602" s="127"/>
      <c r="D602" s="127"/>
    </row>
    <row r="603" spans="1:4" ht="15.75" customHeight="1">
      <c r="A603" s="127"/>
      <c r="B603" s="127"/>
      <c r="C603" s="127"/>
      <c r="D603" s="127"/>
    </row>
    <row r="604" spans="1:4" ht="15.75" customHeight="1">
      <c r="A604" s="127"/>
      <c r="B604" s="127"/>
      <c r="C604" s="127"/>
      <c r="D604" s="127"/>
    </row>
    <row r="605" spans="1:4" ht="15.75" customHeight="1">
      <c r="A605" s="127"/>
      <c r="B605" s="127"/>
      <c r="C605" s="127"/>
      <c r="D605" s="127"/>
    </row>
    <row r="606" spans="1:4" ht="15.75" customHeight="1">
      <c r="A606" s="127"/>
      <c r="B606" s="127"/>
      <c r="C606" s="127"/>
      <c r="D606" s="127"/>
    </row>
    <row r="607" spans="1:4" ht="15.75" customHeight="1">
      <c r="A607" s="127"/>
      <c r="B607" s="127"/>
      <c r="C607" s="127"/>
      <c r="D607" s="127"/>
    </row>
    <row r="608" spans="1:4" ht="15.75" customHeight="1">
      <c r="A608" s="127"/>
      <c r="B608" s="127"/>
      <c r="C608" s="127"/>
      <c r="D608" s="127"/>
    </row>
    <row r="609" spans="1:4" ht="15.75" customHeight="1">
      <c r="A609" s="127"/>
      <c r="B609" s="127"/>
      <c r="C609" s="127"/>
      <c r="D609" s="127"/>
    </row>
    <row r="610" spans="1:4" ht="15.75" customHeight="1">
      <c r="A610" s="127"/>
      <c r="B610" s="127"/>
      <c r="C610" s="127"/>
      <c r="D610" s="127"/>
    </row>
    <row r="611" spans="1:4" ht="15.75" customHeight="1">
      <c r="A611" s="127"/>
      <c r="B611" s="127"/>
      <c r="C611" s="127"/>
      <c r="D611" s="127"/>
    </row>
    <row r="612" spans="1:4" ht="15.75" customHeight="1">
      <c r="A612" s="127"/>
      <c r="B612" s="127"/>
      <c r="C612" s="127"/>
      <c r="D612" s="127"/>
    </row>
    <row r="613" spans="1:4" ht="15.75" customHeight="1">
      <c r="A613" s="127"/>
      <c r="B613" s="127"/>
      <c r="C613" s="127"/>
      <c r="D613" s="127"/>
    </row>
    <row r="614" spans="1:4" ht="15.75" customHeight="1">
      <c r="A614" s="127"/>
      <c r="B614" s="127"/>
      <c r="C614" s="127"/>
      <c r="D614" s="127"/>
    </row>
    <row r="615" spans="1:4" ht="15.75" customHeight="1">
      <c r="A615" s="127"/>
      <c r="B615" s="127"/>
      <c r="C615" s="127"/>
      <c r="D615" s="127"/>
    </row>
    <row r="616" spans="1:4" ht="15.75" customHeight="1">
      <c r="A616" s="127"/>
      <c r="B616" s="127"/>
      <c r="C616" s="127"/>
      <c r="D616" s="127"/>
    </row>
    <row r="617" spans="1:4" ht="15.75" customHeight="1">
      <c r="A617" s="127"/>
      <c r="B617" s="127"/>
      <c r="C617" s="127"/>
      <c r="D617" s="127"/>
    </row>
    <row r="618" spans="1:4" ht="15.75" customHeight="1">
      <c r="A618" s="127"/>
      <c r="B618" s="127"/>
      <c r="C618" s="127"/>
      <c r="D618" s="127"/>
    </row>
    <row r="619" spans="1:4" ht="15.75" customHeight="1">
      <c r="A619" s="127"/>
      <c r="B619" s="127"/>
      <c r="C619" s="127"/>
      <c r="D619" s="127"/>
    </row>
    <row r="620" spans="1:4" ht="15.75" customHeight="1">
      <c r="A620" s="127"/>
      <c r="B620" s="127"/>
      <c r="C620" s="127"/>
      <c r="D620" s="127"/>
    </row>
    <row r="621" spans="1:4" ht="15.75" customHeight="1">
      <c r="A621" s="127"/>
      <c r="B621" s="127"/>
      <c r="C621" s="127"/>
      <c r="D621" s="127"/>
    </row>
    <row r="622" spans="1:4" ht="15.75" customHeight="1">
      <c r="A622" s="127"/>
      <c r="B622" s="127"/>
      <c r="C622" s="127"/>
      <c r="D622" s="127"/>
    </row>
    <row r="623" spans="1:4" ht="15.75" customHeight="1">
      <c r="A623" s="127"/>
      <c r="B623" s="127"/>
      <c r="C623" s="127"/>
      <c r="D623" s="127"/>
    </row>
    <row r="624" spans="1:4" ht="15.75" customHeight="1">
      <c r="A624" s="127"/>
      <c r="B624" s="127"/>
      <c r="C624" s="127"/>
      <c r="D624" s="127"/>
    </row>
    <row r="625" spans="1:4" ht="15.75" customHeight="1">
      <c r="A625" s="127"/>
      <c r="B625" s="127"/>
      <c r="C625" s="127"/>
      <c r="D625" s="127"/>
    </row>
    <row r="626" spans="1:4" ht="15.75" customHeight="1">
      <c r="A626" s="127"/>
      <c r="B626" s="127"/>
      <c r="C626" s="127"/>
      <c r="D626" s="127"/>
    </row>
    <row r="627" spans="1:4" ht="15.75" customHeight="1">
      <c r="A627" s="127"/>
      <c r="B627" s="127"/>
      <c r="C627" s="127"/>
      <c r="D627" s="127"/>
    </row>
    <row r="628" spans="1:4" ht="15.75" customHeight="1">
      <c r="A628" s="127"/>
      <c r="B628" s="127"/>
      <c r="C628" s="127"/>
      <c r="D628" s="127"/>
    </row>
    <row r="629" spans="1:4" ht="15.75" customHeight="1">
      <c r="A629" s="127"/>
      <c r="B629" s="127"/>
      <c r="C629" s="127"/>
      <c r="D629" s="127"/>
    </row>
    <row r="630" spans="1:4" ht="15.75" customHeight="1">
      <c r="A630" s="127"/>
      <c r="B630" s="127"/>
      <c r="C630" s="127"/>
      <c r="D630" s="127"/>
    </row>
    <row r="631" spans="1:4" ht="15.75" customHeight="1">
      <c r="A631" s="127"/>
      <c r="B631" s="127"/>
      <c r="C631" s="127"/>
      <c r="D631" s="127"/>
    </row>
    <row r="632" spans="1:4" ht="15.75" customHeight="1">
      <c r="A632" s="127"/>
      <c r="B632" s="127"/>
      <c r="C632" s="127"/>
      <c r="D632" s="127"/>
    </row>
    <row r="633" spans="1:4" ht="15.75" customHeight="1">
      <c r="A633" s="127"/>
      <c r="B633" s="127"/>
      <c r="C633" s="127"/>
      <c r="D633" s="127"/>
    </row>
    <row r="634" spans="1:4" ht="15.75" customHeight="1">
      <c r="A634" s="127"/>
      <c r="B634" s="127"/>
      <c r="C634" s="127"/>
      <c r="D634" s="127"/>
    </row>
    <row r="635" spans="1:4" ht="15.75" customHeight="1">
      <c r="A635" s="127"/>
      <c r="B635" s="127"/>
      <c r="C635" s="127"/>
      <c r="D635" s="127"/>
    </row>
    <row r="636" spans="1:4" ht="15.75" customHeight="1">
      <c r="A636" s="127"/>
      <c r="B636" s="127"/>
      <c r="C636" s="127"/>
      <c r="D636" s="127"/>
    </row>
    <row r="637" spans="1:4" ht="15.75" customHeight="1">
      <c r="A637" s="127"/>
      <c r="B637" s="127"/>
      <c r="C637" s="127"/>
      <c r="D637" s="127"/>
    </row>
    <row r="638" spans="1:4" ht="15.75" customHeight="1">
      <c r="A638" s="127"/>
      <c r="B638" s="127"/>
      <c r="C638" s="127"/>
      <c r="D638" s="127"/>
    </row>
    <row r="639" spans="1:4" ht="15.75" customHeight="1">
      <c r="A639" s="127"/>
      <c r="B639" s="127"/>
      <c r="C639" s="127"/>
      <c r="D639" s="127"/>
    </row>
    <row r="640" spans="1:4" ht="15.75" customHeight="1">
      <c r="A640" s="127"/>
      <c r="B640" s="127"/>
      <c r="C640" s="127"/>
      <c r="D640" s="127"/>
    </row>
    <row r="641" spans="1:4" ht="15.75" customHeight="1">
      <c r="A641" s="127"/>
      <c r="B641" s="127"/>
      <c r="C641" s="127"/>
      <c r="D641" s="127"/>
    </row>
    <row r="642" spans="1:4" ht="15.75" customHeight="1">
      <c r="A642" s="127"/>
      <c r="B642" s="127"/>
      <c r="C642" s="127"/>
      <c r="D642" s="127"/>
    </row>
    <row r="643" spans="1:4" ht="15.75" customHeight="1">
      <c r="A643" s="127"/>
      <c r="B643" s="127"/>
      <c r="C643" s="127"/>
      <c r="D643" s="127"/>
    </row>
    <row r="644" spans="1:4" ht="15.75" customHeight="1">
      <c r="A644" s="127"/>
      <c r="B644" s="127"/>
      <c r="C644" s="127"/>
      <c r="D644" s="127"/>
    </row>
    <row r="645" spans="1:4" ht="15.75" customHeight="1">
      <c r="A645" s="127"/>
      <c r="B645" s="127"/>
      <c r="C645" s="127"/>
      <c r="D645" s="127"/>
    </row>
    <row r="646" spans="1:4" ht="15.75" customHeight="1">
      <c r="A646" s="127"/>
      <c r="B646" s="127"/>
      <c r="C646" s="127"/>
      <c r="D646" s="127"/>
    </row>
    <row r="647" spans="1:4" ht="15.75" customHeight="1">
      <c r="A647" s="127"/>
      <c r="B647" s="127"/>
      <c r="C647" s="127"/>
      <c r="D647" s="127"/>
    </row>
    <row r="648" spans="1:4" ht="15.75" customHeight="1">
      <c r="A648" s="127"/>
      <c r="B648" s="127"/>
      <c r="C648" s="127"/>
      <c r="D648" s="127"/>
    </row>
    <row r="649" spans="1:4" ht="15.75" customHeight="1">
      <c r="A649" s="127"/>
      <c r="B649" s="127"/>
      <c r="C649" s="127"/>
      <c r="D649" s="127"/>
    </row>
    <row r="650" spans="1:4" ht="15.75" customHeight="1">
      <c r="A650" s="127"/>
      <c r="B650" s="127"/>
      <c r="C650" s="127"/>
      <c r="D650" s="127"/>
    </row>
    <row r="651" spans="1:4" ht="15.75" customHeight="1">
      <c r="A651" s="127"/>
      <c r="B651" s="127"/>
      <c r="C651" s="127"/>
      <c r="D651" s="127"/>
    </row>
    <row r="652" spans="1:4" ht="15.75" customHeight="1">
      <c r="A652" s="127"/>
      <c r="B652" s="127"/>
      <c r="C652" s="127"/>
      <c r="D652" s="127"/>
    </row>
    <row r="653" spans="1:4" ht="15.75" customHeight="1">
      <c r="A653" s="127"/>
      <c r="B653" s="127"/>
      <c r="C653" s="127"/>
      <c r="D653" s="127"/>
    </row>
    <row r="654" spans="1:4" ht="15.75" customHeight="1">
      <c r="A654" s="127"/>
      <c r="B654" s="127"/>
      <c r="C654" s="127"/>
      <c r="D654" s="127"/>
    </row>
    <row r="655" spans="1:4" ht="15.75" customHeight="1">
      <c r="A655" s="127"/>
      <c r="B655" s="127"/>
      <c r="C655" s="127"/>
      <c r="D655" s="127"/>
    </row>
    <row r="656" spans="1:4" ht="15.75" customHeight="1">
      <c r="A656" s="127"/>
      <c r="B656" s="127"/>
      <c r="C656" s="127"/>
      <c r="D656" s="127"/>
    </row>
    <row r="657" spans="1:4" ht="15.75" customHeight="1">
      <c r="A657" s="127"/>
      <c r="B657" s="127"/>
      <c r="C657" s="127"/>
      <c r="D657" s="127"/>
    </row>
    <row r="658" spans="1:4" ht="15.75" customHeight="1">
      <c r="A658" s="127"/>
      <c r="B658" s="127"/>
      <c r="C658" s="127"/>
      <c r="D658" s="127"/>
    </row>
    <row r="659" spans="1:4" ht="15.75" customHeight="1">
      <c r="A659" s="127"/>
      <c r="B659" s="127"/>
      <c r="C659" s="127"/>
      <c r="D659" s="127"/>
    </row>
    <row r="660" spans="1:4" ht="15.75" customHeight="1">
      <c r="A660" s="127"/>
      <c r="B660" s="127"/>
      <c r="C660" s="127"/>
      <c r="D660" s="127"/>
    </row>
    <row r="661" spans="1:4" ht="15.75" customHeight="1">
      <c r="A661" s="127"/>
      <c r="B661" s="127"/>
      <c r="C661" s="127"/>
      <c r="D661" s="127"/>
    </row>
    <row r="662" spans="1:4" ht="15.75" customHeight="1">
      <c r="A662" s="127"/>
      <c r="B662" s="127"/>
      <c r="C662" s="127"/>
      <c r="D662" s="127"/>
    </row>
    <row r="663" spans="1:4" ht="15.75" customHeight="1">
      <c r="A663" s="127"/>
      <c r="B663" s="127"/>
      <c r="C663" s="127"/>
      <c r="D663" s="127"/>
    </row>
    <row r="664" spans="1:4" ht="15.75" customHeight="1">
      <c r="A664" s="127"/>
      <c r="B664" s="127"/>
      <c r="C664" s="127"/>
      <c r="D664" s="127"/>
    </row>
    <row r="665" spans="1:4" ht="15.75" customHeight="1">
      <c r="A665" s="127"/>
      <c r="B665" s="127"/>
      <c r="C665" s="127"/>
      <c r="D665" s="127"/>
    </row>
    <row r="666" spans="1:4" ht="15.75" customHeight="1">
      <c r="A666" s="127"/>
      <c r="B666" s="127"/>
      <c r="C666" s="127"/>
      <c r="D666" s="127"/>
    </row>
    <row r="667" spans="1:4" ht="15.75" customHeight="1">
      <c r="A667" s="127"/>
      <c r="B667" s="127"/>
      <c r="C667" s="127"/>
      <c r="D667" s="127"/>
    </row>
    <row r="668" spans="1:4" ht="15.75" customHeight="1">
      <c r="A668" s="127"/>
      <c r="B668" s="127"/>
      <c r="C668" s="127"/>
      <c r="D668" s="127"/>
    </row>
    <row r="669" spans="1:4" ht="15.75" customHeight="1">
      <c r="A669" s="127"/>
      <c r="B669" s="127"/>
      <c r="C669" s="127"/>
      <c r="D669" s="127"/>
    </row>
    <row r="670" spans="1:4" ht="15.75" customHeight="1">
      <c r="A670" s="127"/>
      <c r="B670" s="127"/>
      <c r="C670" s="127"/>
      <c r="D670" s="127"/>
    </row>
    <row r="671" spans="1:4" ht="15.75" customHeight="1">
      <c r="A671" s="127"/>
      <c r="B671" s="127"/>
      <c r="C671" s="127"/>
      <c r="D671" s="127"/>
    </row>
    <row r="672" spans="1:4" ht="15.75" customHeight="1">
      <c r="A672" s="127"/>
      <c r="B672" s="127"/>
      <c r="C672" s="127"/>
      <c r="D672" s="127"/>
    </row>
    <row r="673" spans="1:4" ht="15.75" customHeight="1">
      <c r="A673" s="127"/>
      <c r="B673" s="127"/>
      <c r="C673" s="127"/>
      <c r="D673" s="127"/>
    </row>
    <row r="674" spans="1:4" ht="15.75" customHeight="1">
      <c r="A674" s="127"/>
      <c r="B674" s="127"/>
      <c r="C674" s="127"/>
      <c r="D674" s="127"/>
    </row>
    <row r="675" spans="1:4" ht="15.75" customHeight="1">
      <c r="A675" s="127"/>
      <c r="B675" s="127"/>
      <c r="C675" s="127"/>
      <c r="D675" s="127"/>
    </row>
    <row r="676" spans="1:4" ht="15.75" customHeight="1">
      <c r="A676" s="127"/>
      <c r="B676" s="127"/>
      <c r="C676" s="127"/>
      <c r="D676" s="127"/>
    </row>
    <row r="677" spans="1:4" ht="15.75" customHeight="1">
      <c r="A677" s="127"/>
      <c r="B677" s="127"/>
      <c r="C677" s="127"/>
      <c r="D677" s="127"/>
    </row>
    <row r="678" spans="1:4" ht="15.75" customHeight="1">
      <c r="A678" s="127"/>
      <c r="B678" s="127"/>
      <c r="C678" s="127"/>
      <c r="D678" s="127"/>
    </row>
    <row r="679" spans="1:4" ht="15.75" customHeight="1">
      <c r="A679" s="127"/>
      <c r="B679" s="127"/>
      <c r="C679" s="127"/>
      <c r="D679" s="127"/>
    </row>
    <row r="680" spans="1:4" ht="15.75" customHeight="1">
      <c r="A680" s="127"/>
      <c r="B680" s="127"/>
      <c r="C680" s="127"/>
      <c r="D680" s="127"/>
    </row>
    <row r="681" spans="1:4" ht="15.75" customHeight="1">
      <c r="A681" s="127"/>
      <c r="B681" s="127"/>
      <c r="C681" s="127"/>
      <c r="D681" s="127"/>
    </row>
    <row r="682" spans="1:4" ht="15.75" customHeight="1">
      <c r="A682" s="127"/>
      <c r="B682" s="127"/>
      <c r="C682" s="127"/>
      <c r="D682" s="127"/>
    </row>
    <row r="683" spans="1:4" ht="15.75" customHeight="1">
      <c r="A683" s="127"/>
      <c r="B683" s="127"/>
      <c r="C683" s="127"/>
      <c r="D683" s="127"/>
    </row>
    <row r="684" spans="1:4" ht="15.75" customHeight="1">
      <c r="A684" s="127"/>
      <c r="B684" s="127"/>
      <c r="C684" s="127"/>
      <c r="D684" s="127"/>
    </row>
    <row r="685" spans="1:4" ht="15.75" customHeight="1">
      <c r="A685" s="127"/>
      <c r="B685" s="127"/>
      <c r="C685" s="127"/>
      <c r="D685" s="127"/>
    </row>
    <row r="686" spans="1:4" ht="15.75" customHeight="1">
      <c r="A686" s="127"/>
      <c r="B686" s="127"/>
      <c r="C686" s="127"/>
      <c r="D686" s="127"/>
    </row>
    <row r="687" spans="1:4" ht="15.75" customHeight="1">
      <c r="A687" s="127"/>
      <c r="B687" s="127"/>
      <c r="C687" s="127"/>
      <c r="D687" s="127"/>
    </row>
    <row r="688" spans="1:4" ht="15.75" customHeight="1">
      <c r="A688" s="127"/>
      <c r="B688" s="127"/>
      <c r="C688" s="127"/>
      <c r="D688" s="127"/>
    </row>
    <row r="689" spans="1:4" ht="15.75" customHeight="1">
      <c r="A689" s="127"/>
      <c r="B689" s="127"/>
      <c r="C689" s="127"/>
      <c r="D689" s="127"/>
    </row>
    <row r="690" spans="1:4" ht="15.75" customHeight="1">
      <c r="A690" s="127"/>
      <c r="B690" s="127"/>
      <c r="C690" s="127"/>
      <c r="D690" s="127"/>
    </row>
    <row r="691" spans="1:4" ht="15.75" customHeight="1">
      <c r="A691" s="127"/>
      <c r="B691" s="127"/>
      <c r="C691" s="127"/>
      <c r="D691" s="127"/>
    </row>
    <row r="692" spans="1:4" ht="15.75" customHeight="1">
      <c r="A692" s="127"/>
      <c r="B692" s="127"/>
      <c r="C692" s="127"/>
      <c r="D692" s="127"/>
    </row>
    <row r="693" spans="1:4" ht="15.75" customHeight="1">
      <c r="A693" s="127"/>
      <c r="B693" s="127"/>
      <c r="C693" s="127"/>
      <c r="D693" s="127"/>
    </row>
    <row r="694" spans="1:4" ht="15.75" customHeight="1">
      <c r="A694" s="127"/>
      <c r="B694" s="127"/>
      <c r="C694" s="127"/>
      <c r="D694" s="127"/>
    </row>
    <row r="695" spans="1:4" ht="15.75" customHeight="1">
      <c r="A695" s="127"/>
      <c r="B695" s="127"/>
      <c r="C695" s="127"/>
      <c r="D695" s="127"/>
    </row>
    <row r="696" spans="1:4" ht="15.75" customHeight="1">
      <c r="A696" s="127"/>
      <c r="B696" s="127"/>
      <c r="C696" s="127"/>
      <c r="D696" s="127"/>
    </row>
    <row r="697" spans="1:4" ht="15.75" customHeight="1">
      <c r="A697" s="127"/>
      <c r="B697" s="127"/>
      <c r="C697" s="127"/>
      <c r="D697" s="127"/>
    </row>
    <row r="698" spans="1:4" ht="15.75" customHeight="1">
      <c r="A698" s="127"/>
      <c r="B698" s="127"/>
      <c r="C698" s="127"/>
      <c r="D698" s="127"/>
    </row>
    <row r="699" spans="1:4" ht="15.75" customHeight="1">
      <c r="A699" s="127"/>
      <c r="B699" s="127"/>
      <c r="C699" s="127"/>
      <c r="D699" s="127"/>
    </row>
    <row r="700" spans="1:4" ht="15.75" customHeight="1">
      <c r="A700" s="127"/>
      <c r="B700" s="127"/>
      <c r="C700" s="127"/>
      <c r="D700" s="127"/>
    </row>
    <row r="701" spans="1:4" ht="15.75" customHeight="1">
      <c r="A701" s="127"/>
      <c r="B701" s="127"/>
      <c r="C701" s="127"/>
      <c r="D701" s="127"/>
    </row>
    <row r="702" spans="1:4" ht="15.75" customHeight="1">
      <c r="A702" s="127"/>
      <c r="B702" s="127"/>
      <c r="C702" s="127"/>
      <c r="D702" s="127"/>
    </row>
    <row r="703" spans="1:4" ht="15.75" customHeight="1">
      <c r="A703" s="127"/>
      <c r="B703" s="127"/>
      <c r="C703" s="127"/>
      <c r="D703" s="127"/>
    </row>
    <row r="704" spans="1:4" ht="15.75" customHeight="1">
      <c r="A704" s="127"/>
      <c r="B704" s="127"/>
      <c r="C704" s="127"/>
      <c r="D704" s="127"/>
    </row>
    <row r="705" spans="1:4" ht="15.75" customHeight="1">
      <c r="A705" s="127"/>
      <c r="B705" s="127"/>
      <c r="C705" s="127"/>
      <c r="D705" s="127"/>
    </row>
    <row r="706" spans="1:4" ht="15.75" customHeight="1">
      <c r="A706" s="127"/>
      <c r="B706" s="127"/>
      <c r="C706" s="127"/>
      <c r="D706" s="127"/>
    </row>
    <row r="707" spans="1:4" ht="15.75" customHeight="1">
      <c r="A707" s="127"/>
      <c r="B707" s="127"/>
      <c r="C707" s="127"/>
      <c r="D707" s="127"/>
    </row>
    <row r="708" spans="1:4" ht="15.75" customHeight="1">
      <c r="A708" s="127"/>
      <c r="B708" s="127"/>
      <c r="C708" s="127"/>
      <c r="D708" s="127"/>
    </row>
    <row r="709" spans="1:4" ht="15.75" customHeight="1">
      <c r="A709" s="127"/>
      <c r="B709" s="127"/>
      <c r="C709" s="127"/>
      <c r="D709" s="127"/>
    </row>
    <row r="710" spans="1:4" ht="15.75" customHeight="1">
      <c r="A710" s="127"/>
      <c r="B710" s="127"/>
      <c r="C710" s="127"/>
      <c r="D710" s="127"/>
    </row>
    <row r="711" spans="1:4" ht="15.75" customHeight="1">
      <c r="A711" s="127"/>
      <c r="B711" s="127"/>
      <c r="C711" s="127"/>
      <c r="D711" s="127"/>
    </row>
    <row r="712" spans="1:4" ht="15.75" customHeight="1">
      <c r="A712" s="127"/>
      <c r="B712" s="127"/>
      <c r="C712" s="127"/>
      <c r="D712" s="127"/>
    </row>
    <row r="713" spans="1:4" ht="15.75" customHeight="1">
      <c r="A713" s="127"/>
      <c r="B713" s="127"/>
      <c r="C713" s="127"/>
      <c r="D713" s="127"/>
    </row>
    <row r="714" spans="1:4" ht="15.75" customHeight="1">
      <c r="A714" s="127"/>
      <c r="B714" s="127"/>
      <c r="C714" s="127"/>
      <c r="D714" s="127"/>
    </row>
    <row r="715" spans="1:4" ht="15.75" customHeight="1">
      <c r="A715" s="127"/>
      <c r="B715" s="127"/>
      <c r="C715" s="127"/>
      <c r="D715" s="127"/>
    </row>
    <row r="716" spans="1:4" ht="15.75" customHeight="1">
      <c r="A716" s="127"/>
      <c r="B716" s="127"/>
      <c r="C716" s="127"/>
      <c r="D716" s="127"/>
    </row>
    <row r="717" spans="1:4" ht="15.75" customHeight="1">
      <c r="A717" s="127"/>
      <c r="B717" s="127"/>
      <c r="C717" s="127"/>
      <c r="D717" s="127"/>
    </row>
    <row r="718" spans="1:4" ht="15.75" customHeight="1">
      <c r="A718" s="127"/>
      <c r="B718" s="127"/>
      <c r="C718" s="127"/>
      <c r="D718" s="127"/>
    </row>
    <row r="719" spans="1:4" ht="15.75" customHeight="1">
      <c r="A719" s="127"/>
      <c r="B719" s="127"/>
      <c r="C719" s="127"/>
      <c r="D719" s="127"/>
    </row>
    <row r="720" spans="1:4" ht="15.75" customHeight="1">
      <c r="A720" s="127"/>
      <c r="B720" s="127"/>
      <c r="C720" s="127"/>
      <c r="D720" s="127"/>
    </row>
    <row r="721" spans="1:4" ht="15.75" customHeight="1">
      <c r="A721" s="127"/>
      <c r="B721" s="127"/>
      <c r="C721" s="127"/>
      <c r="D721" s="127"/>
    </row>
    <row r="722" spans="1:4" ht="15.75" customHeight="1">
      <c r="A722" s="127"/>
      <c r="B722" s="127"/>
      <c r="C722" s="127"/>
      <c r="D722" s="127"/>
    </row>
    <row r="723" spans="1:4" ht="15.75" customHeight="1">
      <c r="A723" s="127"/>
      <c r="B723" s="127"/>
      <c r="C723" s="127"/>
      <c r="D723" s="127"/>
    </row>
    <row r="724" spans="1:4" ht="15.75" customHeight="1">
      <c r="A724" s="127"/>
      <c r="B724" s="127"/>
      <c r="C724" s="127"/>
      <c r="D724" s="127"/>
    </row>
    <row r="725" spans="1:4" ht="15.75" customHeight="1">
      <c r="A725" s="127"/>
      <c r="B725" s="127"/>
      <c r="C725" s="127"/>
      <c r="D725" s="127"/>
    </row>
    <row r="726" spans="1:4" ht="15.75" customHeight="1">
      <c r="A726" s="127"/>
      <c r="B726" s="127"/>
      <c r="C726" s="127"/>
      <c r="D726" s="127"/>
    </row>
    <row r="727" spans="1:4" ht="15.75" customHeight="1">
      <c r="A727" s="127"/>
      <c r="B727" s="127"/>
      <c r="C727" s="127"/>
      <c r="D727" s="127"/>
    </row>
    <row r="728" spans="1:4" ht="15.75" customHeight="1">
      <c r="A728" s="127"/>
      <c r="B728" s="127"/>
      <c r="C728" s="127"/>
      <c r="D728" s="127"/>
    </row>
    <row r="729" spans="1:4" ht="15.75" customHeight="1">
      <c r="A729" s="127"/>
      <c r="B729" s="127"/>
      <c r="C729" s="127"/>
      <c r="D729" s="127"/>
    </row>
    <row r="730" spans="1:4" ht="15.75" customHeight="1">
      <c r="A730" s="127"/>
      <c r="B730" s="127"/>
      <c r="C730" s="127"/>
      <c r="D730" s="127"/>
    </row>
    <row r="731" spans="1:4" ht="15.75" customHeight="1">
      <c r="A731" s="127"/>
      <c r="B731" s="127"/>
      <c r="C731" s="127"/>
      <c r="D731" s="127"/>
    </row>
    <row r="732" spans="1:4" ht="15.75" customHeight="1">
      <c r="A732" s="127"/>
      <c r="B732" s="127"/>
      <c r="C732" s="127"/>
      <c r="D732" s="127"/>
    </row>
    <row r="733" spans="1:4" ht="15.75" customHeight="1">
      <c r="A733" s="127"/>
      <c r="B733" s="127"/>
      <c r="C733" s="127"/>
      <c r="D733" s="127"/>
    </row>
    <row r="734" spans="1:4" ht="15.75" customHeight="1">
      <c r="A734" s="127"/>
      <c r="B734" s="127"/>
      <c r="C734" s="127"/>
      <c r="D734" s="127"/>
    </row>
    <row r="735" spans="1:4" ht="15.75" customHeight="1">
      <c r="A735" s="127"/>
      <c r="B735" s="127"/>
      <c r="C735" s="127"/>
      <c r="D735" s="127"/>
    </row>
    <row r="736" spans="1:4" ht="15.75" customHeight="1">
      <c r="A736" s="127"/>
      <c r="B736" s="127"/>
      <c r="C736" s="127"/>
      <c r="D736" s="127"/>
    </row>
    <row r="737" spans="1:4" ht="15.75" customHeight="1">
      <c r="A737" s="127"/>
      <c r="B737" s="127"/>
      <c r="C737" s="127"/>
      <c r="D737" s="127"/>
    </row>
    <row r="738" spans="1:4" ht="15.75" customHeight="1">
      <c r="A738" s="127"/>
      <c r="B738" s="127"/>
      <c r="C738" s="127"/>
      <c r="D738" s="127"/>
    </row>
    <row r="739" spans="1:4" ht="15.75" customHeight="1">
      <c r="A739" s="127"/>
      <c r="B739" s="127"/>
      <c r="C739" s="127"/>
      <c r="D739" s="127"/>
    </row>
    <row r="740" spans="1:4" ht="15.75" customHeight="1">
      <c r="A740" s="127"/>
      <c r="B740" s="127"/>
      <c r="C740" s="127"/>
      <c r="D740" s="127"/>
    </row>
    <row r="741" spans="1:4" ht="15.75" customHeight="1">
      <c r="A741" s="127"/>
      <c r="B741" s="127"/>
      <c r="C741" s="127"/>
      <c r="D741" s="127"/>
    </row>
    <row r="742" spans="1:4" ht="15.75" customHeight="1">
      <c r="A742" s="127"/>
      <c r="B742" s="127"/>
      <c r="C742" s="127"/>
      <c r="D742" s="127"/>
    </row>
    <row r="743" spans="1:4" ht="15.75" customHeight="1">
      <c r="A743" s="127"/>
      <c r="B743" s="127"/>
      <c r="C743" s="127"/>
      <c r="D743" s="127"/>
    </row>
    <row r="744" spans="1:4" ht="15.75" customHeight="1">
      <c r="A744" s="127"/>
      <c r="B744" s="127"/>
      <c r="C744" s="127"/>
      <c r="D744" s="127"/>
    </row>
    <row r="745" spans="1:4" ht="15.75" customHeight="1">
      <c r="A745" s="127"/>
      <c r="B745" s="127"/>
      <c r="C745" s="127"/>
      <c r="D745" s="127"/>
    </row>
    <row r="746" spans="1:4" ht="15.75" customHeight="1">
      <c r="A746" s="127"/>
      <c r="B746" s="127"/>
      <c r="C746" s="127"/>
      <c r="D746" s="127"/>
    </row>
    <row r="747" spans="1:4" ht="15.75" customHeight="1">
      <c r="A747" s="127"/>
      <c r="B747" s="127"/>
      <c r="C747" s="127"/>
      <c r="D747" s="127"/>
    </row>
    <row r="748" spans="1:4" ht="15.75" customHeight="1">
      <c r="A748" s="127"/>
      <c r="B748" s="127"/>
      <c r="C748" s="127"/>
      <c r="D748" s="127"/>
    </row>
    <row r="749" spans="1:4" ht="15.75" customHeight="1">
      <c r="A749" s="127"/>
      <c r="B749" s="127"/>
      <c r="C749" s="127"/>
      <c r="D749" s="127"/>
    </row>
    <row r="750" spans="1:4" ht="15.75" customHeight="1">
      <c r="A750" s="127"/>
      <c r="B750" s="127"/>
      <c r="C750" s="127"/>
      <c r="D750" s="127"/>
    </row>
    <row r="751" spans="1:4" ht="15.75" customHeight="1">
      <c r="A751" s="127"/>
      <c r="B751" s="127"/>
      <c r="C751" s="127"/>
      <c r="D751" s="127"/>
    </row>
    <row r="752" spans="1:4" ht="15.75" customHeight="1">
      <c r="A752" s="127"/>
      <c r="B752" s="127"/>
      <c r="C752" s="127"/>
      <c r="D752" s="127"/>
    </row>
    <row r="753" spans="1:4" ht="15.75" customHeight="1">
      <c r="A753" s="127"/>
      <c r="B753" s="127"/>
      <c r="C753" s="127"/>
      <c r="D753" s="127"/>
    </row>
    <row r="754" spans="1:4" ht="15.75" customHeight="1">
      <c r="A754" s="127"/>
      <c r="B754" s="127"/>
      <c r="C754" s="127"/>
      <c r="D754" s="127"/>
    </row>
    <row r="755" spans="1:4" ht="15.75" customHeight="1">
      <c r="A755" s="127"/>
      <c r="B755" s="127"/>
      <c r="C755" s="127"/>
      <c r="D755" s="127"/>
    </row>
    <row r="756" spans="1:4" ht="15.75" customHeight="1">
      <c r="A756" s="127"/>
      <c r="B756" s="127"/>
      <c r="C756" s="127"/>
      <c r="D756" s="127"/>
    </row>
    <row r="757" spans="1:4" ht="15.75" customHeight="1">
      <c r="A757" s="127"/>
      <c r="B757" s="127"/>
      <c r="C757" s="127"/>
      <c r="D757" s="127"/>
    </row>
    <row r="758" spans="1:4" ht="15.75" customHeight="1">
      <c r="A758" s="127"/>
      <c r="B758" s="127"/>
      <c r="C758" s="127"/>
      <c r="D758" s="127"/>
    </row>
    <row r="759" spans="1:4" ht="15.75" customHeight="1">
      <c r="A759" s="127"/>
      <c r="B759" s="127"/>
      <c r="C759" s="127"/>
      <c r="D759" s="127"/>
    </row>
    <row r="760" spans="1:4" ht="15.75" customHeight="1">
      <c r="A760" s="127"/>
      <c r="B760" s="127"/>
      <c r="C760" s="127"/>
      <c r="D760" s="127"/>
    </row>
    <row r="761" spans="1:4" ht="15.75" customHeight="1">
      <c r="A761" s="127"/>
      <c r="B761" s="127"/>
      <c r="C761" s="127"/>
      <c r="D761" s="127"/>
    </row>
    <row r="762" spans="1:4" ht="15.75" customHeight="1">
      <c r="A762" s="127"/>
      <c r="B762" s="127"/>
      <c r="C762" s="127"/>
      <c r="D762" s="127"/>
    </row>
    <row r="763" spans="1:4" ht="15.75" customHeight="1">
      <c r="A763" s="127"/>
      <c r="B763" s="127"/>
      <c r="C763" s="127"/>
      <c r="D763" s="127"/>
    </row>
    <row r="764" spans="1:4" ht="15.75" customHeight="1">
      <c r="A764" s="127"/>
      <c r="B764" s="127"/>
      <c r="C764" s="127"/>
      <c r="D764" s="127"/>
    </row>
    <row r="765" spans="1:4" ht="15.75" customHeight="1">
      <c r="A765" s="127"/>
      <c r="B765" s="127"/>
      <c r="C765" s="127"/>
      <c r="D765" s="127"/>
    </row>
    <row r="766" spans="1:4" ht="15.75" customHeight="1">
      <c r="A766" s="127"/>
      <c r="B766" s="127"/>
      <c r="C766" s="127"/>
      <c r="D766" s="127"/>
    </row>
    <row r="767" spans="1:4" ht="15.75" customHeight="1">
      <c r="A767" s="127"/>
      <c r="B767" s="127"/>
      <c r="C767" s="127"/>
      <c r="D767" s="127"/>
    </row>
    <row r="768" spans="1:4" ht="15.75" customHeight="1">
      <c r="A768" s="127"/>
      <c r="B768" s="127"/>
      <c r="C768" s="127"/>
      <c r="D768" s="127"/>
    </row>
    <row r="769" spans="1:4" ht="15.75" customHeight="1">
      <c r="A769" s="127"/>
      <c r="B769" s="127"/>
      <c r="C769" s="127"/>
      <c r="D769" s="127"/>
    </row>
    <row r="770" spans="1:4" ht="15.75" customHeight="1">
      <c r="A770" s="127"/>
      <c r="B770" s="127"/>
      <c r="C770" s="127"/>
      <c r="D770" s="127"/>
    </row>
    <row r="771" spans="1:4" ht="15.75" customHeight="1">
      <c r="A771" s="127"/>
      <c r="B771" s="127"/>
      <c r="C771" s="127"/>
      <c r="D771" s="127"/>
    </row>
    <row r="772" spans="1:4" ht="15.75" customHeight="1">
      <c r="A772" s="127"/>
      <c r="B772" s="127"/>
      <c r="C772" s="127"/>
      <c r="D772" s="127"/>
    </row>
    <row r="773" spans="1:4" ht="15.75" customHeight="1">
      <c r="A773" s="127"/>
      <c r="B773" s="127"/>
      <c r="C773" s="127"/>
      <c r="D773" s="127"/>
    </row>
    <row r="774" spans="1:4" ht="15.75" customHeight="1">
      <c r="A774" s="127"/>
      <c r="B774" s="127"/>
      <c r="C774" s="127"/>
      <c r="D774" s="127"/>
    </row>
    <row r="775" spans="1:4" ht="15.75" customHeight="1">
      <c r="A775" s="127"/>
      <c r="B775" s="127"/>
      <c r="C775" s="127"/>
      <c r="D775" s="127"/>
    </row>
    <row r="776" spans="1:4" ht="15.75" customHeight="1">
      <c r="A776" s="127"/>
      <c r="B776" s="127"/>
      <c r="C776" s="127"/>
      <c r="D776" s="127"/>
    </row>
    <row r="777" spans="1:4" ht="15.75" customHeight="1">
      <c r="A777" s="127"/>
      <c r="B777" s="127"/>
      <c r="C777" s="127"/>
      <c r="D777" s="127"/>
    </row>
    <row r="778" spans="1:4" ht="15.75" customHeight="1">
      <c r="A778" s="127"/>
      <c r="B778" s="127"/>
      <c r="C778" s="127"/>
      <c r="D778" s="127"/>
    </row>
    <row r="779" spans="1:4" ht="15.75" customHeight="1">
      <c r="A779" s="127"/>
      <c r="B779" s="127"/>
      <c r="C779" s="127"/>
      <c r="D779" s="127"/>
    </row>
    <row r="780" spans="1:4" ht="15.75" customHeight="1">
      <c r="A780" s="127"/>
      <c r="B780" s="127"/>
      <c r="C780" s="127"/>
      <c r="D780" s="127"/>
    </row>
    <row r="781" spans="1:4" ht="15.75" customHeight="1">
      <c r="A781" s="127"/>
      <c r="B781" s="127"/>
      <c r="C781" s="127"/>
      <c r="D781" s="127"/>
    </row>
    <row r="782" spans="1:4" ht="15.75" customHeight="1">
      <c r="A782" s="127"/>
      <c r="B782" s="127"/>
      <c r="C782" s="127"/>
      <c r="D782" s="127"/>
    </row>
    <row r="783" spans="1:4" ht="15.75" customHeight="1">
      <c r="A783" s="127"/>
      <c r="B783" s="127"/>
      <c r="C783" s="127"/>
      <c r="D783" s="127"/>
    </row>
    <row r="784" spans="1:4" ht="15.75" customHeight="1">
      <c r="A784" s="127"/>
      <c r="B784" s="127"/>
      <c r="C784" s="127"/>
      <c r="D784" s="127"/>
    </row>
    <row r="785" spans="1:4" ht="15.75" customHeight="1">
      <c r="A785" s="127"/>
      <c r="B785" s="127"/>
      <c r="C785" s="127"/>
      <c r="D785" s="127"/>
    </row>
    <row r="786" spans="1:4" ht="15.75" customHeight="1">
      <c r="A786" s="127"/>
      <c r="B786" s="127"/>
      <c r="C786" s="127"/>
      <c r="D786" s="127"/>
    </row>
    <row r="787" spans="1:4" ht="15.75" customHeight="1">
      <c r="A787" s="127"/>
      <c r="B787" s="127"/>
      <c r="C787" s="127"/>
      <c r="D787" s="127"/>
    </row>
    <row r="788" spans="1:4" ht="15.75" customHeight="1">
      <c r="A788" s="127"/>
      <c r="B788" s="127"/>
      <c r="C788" s="127"/>
      <c r="D788" s="127"/>
    </row>
    <row r="789" spans="1:4" ht="15.75" customHeight="1">
      <c r="A789" s="127"/>
      <c r="B789" s="127"/>
      <c r="C789" s="127"/>
      <c r="D789" s="127"/>
    </row>
    <row r="790" spans="1:4" ht="15.75" customHeight="1">
      <c r="A790" s="127"/>
      <c r="B790" s="127"/>
      <c r="C790" s="127"/>
      <c r="D790" s="127"/>
    </row>
    <row r="791" spans="1:4" ht="15.75" customHeight="1">
      <c r="A791" s="127"/>
      <c r="B791" s="127"/>
      <c r="C791" s="127"/>
      <c r="D791" s="127"/>
    </row>
    <row r="792" spans="1:4" ht="15.75" customHeight="1">
      <c r="A792" s="127"/>
      <c r="B792" s="127"/>
      <c r="C792" s="127"/>
      <c r="D792" s="127"/>
    </row>
    <row r="793" spans="1:4" ht="15.75" customHeight="1">
      <c r="A793" s="127"/>
      <c r="B793" s="127"/>
      <c r="C793" s="127"/>
      <c r="D793" s="127"/>
    </row>
    <row r="794" spans="1:4" ht="15.75" customHeight="1">
      <c r="A794" s="127"/>
      <c r="B794" s="127"/>
      <c r="C794" s="127"/>
      <c r="D794" s="127"/>
    </row>
    <row r="795" spans="1:4" ht="15.75" customHeight="1">
      <c r="A795" s="127"/>
      <c r="B795" s="127"/>
      <c r="C795" s="127"/>
      <c r="D795" s="127"/>
    </row>
    <row r="796" spans="1:4" ht="15.75" customHeight="1">
      <c r="A796" s="127"/>
      <c r="B796" s="127"/>
      <c r="C796" s="127"/>
      <c r="D796" s="127"/>
    </row>
    <row r="797" spans="1:4" ht="15.75" customHeight="1">
      <c r="A797" s="127"/>
      <c r="B797" s="127"/>
      <c r="C797" s="127"/>
      <c r="D797" s="127"/>
    </row>
    <row r="798" spans="1:4" ht="15.75" customHeight="1">
      <c r="A798" s="127"/>
      <c r="B798" s="127"/>
      <c r="C798" s="127"/>
      <c r="D798" s="127"/>
    </row>
    <row r="799" spans="1:4" ht="15.75" customHeight="1">
      <c r="A799" s="127"/>
      <c r="B799" s="127"/>
      <c r="C799" s="127"/>
      <c r="D799" s="127"/>
    </row>
    <row r="800" spans="1:4" ht="15.75" customHeight="1">
      <c r="A800" s="127"/>
      <c r="B800" s="127"/>
      <c r="C800" s="127"/>
      <c r="D800" s="127"/>
    </row>
    <row r="801" spans="1:4" ht="15.75" customHeight="1">
      <c r="A801" s="127"/>
      <c r="B801" s="127"/>
      <c r="C801" s="127"/>
      <c r="D801" s="127"/>
    </row>
    <row r="802" spans="1:4" ht="15.75" customHeight="1">
      <c r="A802" s="127"/>
      <c r="B802" s="127"/>
      <c r="C802" s="127"/>
      <c r="D802" s="127"/>
    </row>
    <row r="803" spans="1:4" ht="15.75" customHeight="1">
      <c r="A803" s="127"/>
      <c r="B803" s="127"/>
      <c r="C803" s="127"/>
      <c r="D803" s="127"/>
    </row>
    <row r="804" spans="1:4" ht="15.75" customHeight="1">
      <c r="A804" s="127"/>
      <c r="B804" s="127"/>
      <c r="C804" s="127"/>
      <c r="D804" s="127"/>
    </row>
    <row r="805" spans="1:4" ht="15.75" customHeight="1">
      <c r="A805" s="127"/>
      <c r="B805" s="127"/>
      <c r="C805" s="127"/>
      <c r="D805" s="127"/>
    </row>
    <row r="806" spans="1:4" ht="15.75" customHeight="1">
      <c r="A806" s="127"/>
      <c r="B806" s="127"/>
      <c r="C806" s="127"/>
      <c r="D806" s="127"/>
    </row>
    <row r="807" spans="1:4" ht="15.75" customHeight="1">
      <c r="A807" s="127"/>
      <c r="B807" s="127"/>
      <c r="C807" s="127"/>
      <c r="D807" s="127"/>
    </row>
    <row r="808" spans="1:4" ht="15.75" customHeight="1">
      <c r="A808" s="127"/>
      <c r="B808" s="127"/>
      <c r="C808" s="127"/>
      <c r="D808" s="127"/>
    </row>
    <row r="809" spans="1:4" ht="15.75" customHeight="1">
      <c r="A809" s="127"/>
      <c r="B809" s="127"/>
      <c r="C809" s="127"/>
      <c r="D809" s="127"/>
    </row>
    <row r="810" spans="1:4" ht="15.75" customHeight="1">
      <c r="A810" s="127"/>
      <c r="B810" s="127"/>
      <c r="C810" s="127"/>
      <c r="D810" s="127"/>
    </row>
    <row r="811" spans="1:4" ht="15.75" customHeight="1">
      <c r="A811" s="127"/>
      <c r="B811" s="127"/>
      <c r="C811" s="127"/>
      <c r="D811" s="127"/>
    </row>
    <row r="812" spans="1:4" ht="15.75" customHeight="1">
      <c r="A812" s="127"/>
      <c r="B812" s="127"/>
      <c r="C812" s="127"/>
      <c r="D812" s="127"/>
    </row>
    <row r="813" spans="1:4" ht="15.75" customHeight="1">
      <c r="A813" s="127"/>
      <c r="B813" s="127"/>
      <c r="C813" s="127"/>
      <c r="D813" s="127"/>
    </row>
    <row r="814" spans="1:4" ht="15.75" customHeight="1">
      <c r="A814" s="127"/>
      <c r="B814" s="127"/>
      <c r="C814" s="127"/>
      <c r="D814" s="127"/>
    </row>
    <row r="815" spans="1:4" ht="15.75" customHeight="1">
      <c r="A815" s="127"/>
      <c r="B815" s="127"/>
      <c r="C815" s="127"/>
      <c r="D815" s="127"/>
    </row>
    <row r="816" spans="1:4" ht="15.75" customHeight="1">
      <c r="A816" s="127"/>
      <c r="B816" s="127"/>
      <c r="C816" s="127"/>
      <c r="D816" s="127"/>
    </row>
    <row r="817" spans="1:4" ht="15.75" customHeight="1">
      <c r="A817" s="127"/>
      <c r="B817" s="127"/>
      <c r="C817" s="127"/>
      <c r="D817" s="127"/>
    </row>
    <row r="818" spans="1:4" ht="15.75" customHeight="1">
      <c r="A818" s="127"/>
      <c r="B818" s="127"/>
      <c r="C818" s="127"/>
      <c r="D818" s="127"/>
    </row>
    <row r="819" spans="1:4" ht="15.75" customHeight="1">
      <c r="A819" s="127"/>
      <c r="B819" s="127"/>
      <c r="C819" s="127"/>
      <c r="D819" s="127"/>
    </row>
    <row r="820" spans="1:4" ht="15.75" customHeight="1">
      <c r="A820" s="127"/>
      <c r="B820" s="127"/>
      <c r="C820" s="127"/>
      <c r="D820" s="127"/>
    </row>
    <row r="821" spans="1:4" ht="15.75" customHeight="1">
      <c r="A821" s="127"/>
      <c r="B821" s="127"/>
      <c r="C821" s="127"/>
      <c r="D821" s="127"/>
    </row>
    <row r="822" spans="1:4" ht="15.75" customHeight="1">
      <c r="A822" s="127"/>
      <c r="B822" s="127"/>
      <c r="C822" s="127"/>
      <c r="D822" s="127"/>
    </row>
    <row r="823" spans="1:4" ht="15.75" customHeight="1">
      <c r="A823" s="127"/>
      <c r="B823" s="127"/>
      <c r="C823" s="127"/>
      <c r="D823" s="127"/>
    </row>
    <row r="824" spans="1:4" ht="15.75" customHeight="1">
      <c r="A824" s="127"/>
      <c r="B824" s="127"/>
      <c r="C824" s="127"/>
      <c r="D824" s="127"/>
    </row>
    <row r="825" spans="1:4" ht="15.75" customHeight="1">
      <c r="A825" s="127"/>
      <c r="B825" s="127"/>
      <c r="C825" s="127"/>
      <c r="D825" s="127"/>
    </row>
    <row r="826" spans="1:4" ht="15.75" customHeight="1">
      <c r="A826" s="127"/>
      <c r="B826" s="127"/>
      <c r="C826" s="127"/>
      <c r="D826" s="127"/>
    </row>
    <row r="827" spans="1:4" ht="15.75" customHeight="1">
      <c r="A827" s="127"/>
      <c r="B827" s="127"/>
      <c r="C827" s="127"/>
      <c r="D827" s="127"/>
    </row>
    <row r="828" spans="1:4" ht="15.75" customHeight="1">
      <c r="A828" s="127"/>
      <c r="B828" s="127"/>
      <c r="C828" s="127"/>
      <c r="D828" s="127"/>
    </row>
    <row r="829" spans="1:4" ht="15.75" customHeight="1">
      <c r="A829" s="127"/>
      <c r="B829" s="127"/>
      <c r="C829" s="127"/>
      <c r="D829" s="127"/>
    </row>
    <row r="830" spans="1:4" ht="15.75" customHeight="1">
      <c r="A830" s="127"/>
      <c r="B830" s="127"/>
      <c r="C830" s="127"/>
      <c r="D830" s="127"/>
    </row>
    <row r="831" spans="1:4" ht="15.75" customHeight="1">
      <c r="A831" s="127"/>
      <c r="B831" s="127"/>
      <c r="C831" s="127"/>
      <c r="D831" s="127"/>
    </row>
    <row r="832" spans="1:4" ht="15.75" customHeight="1">
      <c r="A832" s="127"/>
      <c r="B832" s="127"/>
      <c r="C832" s="127"/>
      <c r="D832" s="127"/>
    </row>
    <row r="833" spans="1:4" ht="15.75" customHeight="1">
      <c r="A833" s="127"/>
      <c r="B833" s="127"/>
      <c r="C833" s="127"/>
      <c r="D833" s="127"/>
    </row>
    <row r="834" spans="1:4" ht="15.75" customHeight="1">
      <c r="A834" s="127"/>
      <c r="B834" s="127"/>
      <c r="C834" s="127"/>
      <c r="D834" s="127"/>
    </row>
    <row r="835" spans="1:4" ht="15.75" customHeight="1">
      <c r="A835" s="127"/>
      <c r="B835" s="127"/>
      <c r="C835" s="127"/>
      <c r="D835" s="127"/>
    </row>
    <row r="836" spans="1:4" ht="15.75" customHeight="1">
      <c r="A836" s="127"/>
      <c r="B836" s="127"/>
      <c r="C836" s="127"/>
      <c r="D836" s="127"/>
    </row>
    <row r="837" spans="1:4" ht="15.75" customHeight="1">
      <c r="A837" s="127"/>
      <c r="B837" s="127"/>
      <c r="C837" s="127"/>
      <c r="D837" s="127"/>
    </row>
    <row r="838" spans="1:4" ht="15.75" customHeight="1">
      <c r="A838" s="127"/>
      <c r="B838" s="127"/>
      <c r="C838" s="127"/>
      <c r="D838" s="127"/>
    </row>
    <row r="839" spans="1:4" ht="15.75" customHeight="1">
      <c r="A839" s="127"/>
      <c r="B839" s="127"/>
      <c r="C839" s="127"/>
      <c r="D839" s="127"/>
    </row>
    <row r="840" spans="1:4" ht="15.75" customHeight="1">
      <c r="A840" s="127"/>
      <c r="B840" s="127"/>
      <c r="C840" s="127"/>
      <c r="D840" s="127"/>
    </row>
    <row r="841" spans="1:4" ht="15.75" customHeight="1">
      <c r="A841" s="127"/>
      <c r="B841" s="127"/>
      <c r="C841" s="127"/>
      <c r="D841" s="127"/>
    </row>
    <row r="842" spans="1:4" ht="15.75" customHeight="1">
      <c r="A842" s="127"/>
      <c r="B842" s="127"/>
      <c r="C842" s="127"/>
      <c r="D842" s="127"/>
    </row>
    <row r="843" spans="1:4" ht="15.75" customHeight="1">
      <c r="A843" s="127"/>
      <c r="B843" s="127"/>
      <c r="C843" s="127"/>
      <c r="D843" s="127"/>
    </row>
    <row r="844" spans="1:4" ht="15.75" customHeight="1">
      <c r="A844" s="127"/>
      <c r="B844" s="127"/>
      <c r="C844" s="127"/>
      <c r="D844" s="127"/>
    </row>
    <row r="845" spans="1:4" ht="15.75" customHeight="1">
      <c r="A845" s="127"/>
      <c r="B845" s="127"/>
      <c r="C845" s="127"/>
      <c r="D845" s="127"/>
    </row>
    <row r="846" spans="1:4" ht="15.75" customHeight="1">
      <c r="A846" s="127"/>
      <c r="B846" s="127"/>
      <c r="C846" s="127"/>
      <c r="D846" s="127"/>
    </row>
    <row r="847" spans="1:4" ht="15.75" customHeight="1">
      <c r="A847" s="127"/>
      <c r="B847" s="127"/>
      <c r="C847" s="127"/>
      <c r="D847" s="127"/>
    </row>
    <row r="848" spans="1:4" ht="15.75" customHeight="1">
      <c r="A848" s="127"/>
      <c r="B848" s="127"/>
      <c r="C848" s="127"/>
      <c r="D848" s="127"/>
    </row>
    <row r="849" spans="1:4" ht="15.75" customHeight="1">
      <c r="A849" s="127"/>
      <c r="B849" s="127"/>
      <c r="C849" s="127"/>
      <c r="D849" s="127"/>
    </row>
    <row r="850" spans="1:4" ht="15.75" customHeight="1">
      <c r="A850" s="127"/>
      <c r="B850" s="127"/>
      <c r="C850" s="127"/>
      <c r="D850" s="127"/>
    </row>
    <row r="851" spans="1:4" ht="15.75" customHeight="1">
      <c r="A851" s="127"/>
      <c r="B851" s="127"/>
      <c r="C851" s="127"/>
      <c r="D851" s="127"/>
    </row>
    <row r="852" spans="1:4" ht="15.75" customHeight="1">
      <c r="A852" s="127"/>
      <c r="B852" s="127"/>
      <c r="C852" s="127"/>
      <c r="D852" s="127"/>
    </row>
    <row r="853" spans="1:4" ht="15.75" customHeight="1">
      <c r="A853" s="127"/>
      <c r="B853" s="127"/>
      <c r="C853" s="127"/>
      <c r="D853" s="127"/>
    </row>
    <row r="854" spans="1:4" ht="15.75" customHeight="1">
      <c r="A854" s="127"/>
      <c r="B854" s="127"/>
      <c r="C854" s="127"/>
      <c r="D854" s="127"/>
    </row>
    <row r="855" spans="1:4" ht="15.75" customHeight="1">
      <c r="A855" s="127"/>
      <c r="B855" s="127"/>
      <c r="C855" s="127"/>
      <c r="D855" s="127"/>
    </row>
    <row r="856" spans="1:4" ht="15.75" customHeight="1">
      <c r="A856" s="127"/>
      <c r="B856" s="127"/>
      <c r="C856" s="127"/>
      <c r="D856" s="127"/>
    </row>
    <row r="857" spans="1:4" ht="15.75" customHeight="1">
      <c r="A857" s="127"/>
      <c r="B857" s="127"/>
      <c r="C857" s="127"/>
      <c r="D857" s="127"/>
    </row>
    <row r="858" spans="1:4" ht="15.75" customHeight="1">
      <c r="A858" s="127"/>
      <c r="B858" s="127"/>
      <c r="C858" s="127"/>
      <c r="D858" s="127"/>
    </row>
    <row r="859" spans="1:4" ht="15.75" customHeight="1">
      <c r="A859" s="127"/>
      <c r="B859" s="127"/>
      <c r="C859" s="127"/>
      <c r="D859" s="127"/>
    </row>
    <row r="860" spans="1:4" ht="15.75" customHeight="1">
      <c r="A860" s="127"/>
      <c r="B860" s="127"/>
      <c r="C860" s="127"/>
      <c r="D860" s="127"/>
    </row>
    <row r="861" spans="1:4" ht="15.75" customHeight="1">
      <c r="A861" s="127"/>
      <c r="B861" s="127"/>
      <c r="C861" s="127"/>
      <c r="D861" s="127"/>
    </row>
    <row r="862" spans="1:4" ht="15.75" customHeight="1">
      <c r="A862" s="127"/>
      <c r="B862" s="127"/>
      <c r="C862" s="127"/>
      <c r="D862" s="127"/>
    </row>
    <row r="863" spans="1:4" ht="15.75" customHeight="1">
      <c r="A863" s="127"/>
      <c r="B863" s="127"/>
      <c r="C863" s="127"/>
      <c r="D863" s="127"/>
    </row>
    <row r="864" spans="1:4" ht="15.75" customHeight="1">
      <c r="A864" s="127"/>
      <c r="B864" s="127"/>
      <c r="C864" s="127"/>
      <c r="D864" s="127"/>
    </row>
    <row r="865" spans="1:4" ht="15.75" customHeight="1">
      <c r="A865" s="127"/>
      <c r="B865" s="127"/>
      <c r="C865" s="127"/>
      <c r="D865" s="127"/>
    </row>
    <row r="866" spans="1:4" ht="15.75" customHeight="1">
      <c r="A866" s="127"/>
      <c r="B866" s="127"/>
      <c r="C866" s="127"/>
      <c r="D866" s="127"/>
    </row>
    <row r="867" spans="1:4" ht="15.75" customHeight="1">
      <c r="A867" s="127"/>
      <c r="B867" s="127"/>
      <c r="C867" s="127"/>
      <c r="D867" s="127"/>
    </row>
    <row r="868" spans="1:4" ht="15.75" customHeight="1">
      <c r="A868" s="127"/>
      <c r="B868" s="127"/>
      <c r="C868" s="127"/>
      <c r="D868" s="127"/>
    </row>
    <row r="869" spans="1:4" ht="15.75" customHeight="1">
      <c r="A869" s="127"/>
      <c r="B869" s="127"/>
      <c r="C869" s="127"/>
      <c r="D869" s="127"/>
    </row>
    <row r="870" spans="1:4" ht="15.75" customHeight="1">
      <c r="A870" s="127"/>
      <c r="B870" s="127"/>
      <c r="C870" s="127"/>
      <c r="D870" s="127"/>
    </row>
    <row r="871" spans="1:4" ht="15.75" customHeight="1">
      <c r="A871" s="127"/>
      <c r="B871" s="127"/>
      <c r="C871" s="127"/>
      <c r="D871" s="127"/>
    </row>
    <row r="872" spans="1:4" ht="15.75" customHeight="1">
      <c r="A872" s="127"/>
      <c r="B872" s="127"/>
      <c r="C872" s="127"/>
      <c r="D872" s="127"/>
    </row>
    <row r="873" spans="1:4" ht="15.75" customHeight="1">
      <c r="A873" s="127"/>
      <c r="B873" s="127"/>
      <c r="C873" s="127"/>
      <c r="D873" s="127"/>
    </row>
    <row r="874" spans="1:4" ht="15.75" customHeight="1">
      <c r="A874" s="127"/>
      <c r="B874" s="127"/>
      <c r="C874" s="127"/>
      <c r="D874" s="127"/>
    </row>
    <row r="875" spans="1:4" ht="15.75" customHeight="1">
      <c r="A875" s="127"/>
      <c r="B875" s="127"/>
      <c r="C875" s="127"/>
      <c r="D875" s="127"/>
    </row>
    <row r="876" spans="1:4" ht="15.75" customHeight="1">
      <c r="A876" s="127"/>
      <c r="B876" s="127"/>
      <c r="C876" s="127"/>
      <c r="D876" s="127"/>
    </row>
    <row r="877" spans="1:4" ht="15.75" customHeight="1">
      <c r="A877" s="127"/>
      <c r="B877" s="127"/>
      <c r="C877" s="127"/>
      <c r="D877" s="127"/>
    </row>
    <row r="878" spans="1:4" ht="15.75" customHeight="1">
      <c r="A878" s="127"/>
      <c r="B878" s="127"/>
      <c r="C878" s="127"/>
      <c r="D878" s="127"/>
    </row>
    <row r="879" spans="1:4" ht="15.75" customHeight="1">
      <c r="A879" s="127"/>
      <c r="B879" s="127"/>
      <c r="C879" s="127"/>
      <c r="D879" s="127"/>
    </row>
    <row r="880" spans="1:4" ht="15.75" customHeight="1">
      <c r="A880" s="127"/>
      <c r="B880" s="127"/>
      <c r="C880" s="127"/>
      <c r="D880" s="127"/>
    </row>
    <row r="881" spans="1:4" ht="15.75" customHeight="1">
      <c r="A881" s="127"/>
      <c r="B881" s="127"/>
      <c r="C881" s="127"/>
      <c r="D881" s="127"/>
    </row>
    <row r="882" spans="1:4" ht="15.75" customHeight="1">
      <c r="A882" s="127"/>
      <c r="B882" s="127"/>
      <c r="C882" s="127"/>
      <c r="D882" s="127"/>
    </row>
    <row r="883" spans="1:4" ht="15.75" customHeight="1">
      <c r="A883" s="127"/>
      <c r="B883" s="127"/>
      <c r="C883" s="127"/>
      <c r="D883" s="127"/>
    </row>
    <row r="884" spans="1:4" ht="15.75" customHeight="1">
      <c r="A884" s="127"/>
      <c r="B884" s="127"/>
      <c r="C884" s="127"/>
      <c r="D884" s="127"/>
    </row>
    <row r="885" spans="1:4" ht="15.75" customHeight="1">
      <c r="A885" s="127"/>
      <c r="B885" s="127"/>
      <c r="C885" s="127"/>
      <c r="D885" s="127"/>
    </row>
    <row r="886" spans="1:4" ht="15.75" customHeight="1">
      <c r="A886" s="127"/>
      <c r="B886" s="127"/>
      <c r="C886" s="127"/>
      <c r="D886" s="127"/>
    </row>
    <row r="887" spans="1:4" ht="15.75" customHeight="1">
      <c r="A887" s="127"/>
      <c r="B887" s="127"/>
      <c r="C887" s="127"/>
      <c r="D887" s="127"/>
    </row>
    <row r="888" spans="1:4" ht="15.75" customHeight="1">
      <c r="A888" s="127"/>
      <c r="B888" s="127"/>
      <c r="C888" s="127"/>
      <c r="D888" s="127"/>
    </row>
    <row r="889" spans="1:4" ht="15.75" customHeight="1">
      <c r="A889" s="127"/>
      <c r="B889" s="127"/>
      <c r="C889" s="127"/>
      <c r="D889" s="127"/>
    </row>
    <row r="890" spans="1:4" ht="15.75" customHeight="1">
      <c r="A890" s="127"/>
      <c r="B890" s="127"/>
      <c r="C890" s="127"/>
      <c r="D890" s="127"/>
    </row>
    <row r="891" spans="1:4" ht="15.75" customHeight="1">
      <c r="A891" s="127"/>
      <c r="B891" s="127"/>
      <c r="C891" s="127"/>
      <c r="D891" s="127"/>
    </row>
    <row r="892" spans="1:4" ht="15.75" customHeight="1">
      <c r="A892" s="127"/>
      <c r="B892" s="127"/>
      <c r="C892" s="127"/>
      <c r="D892" s="127"/>
    </row>
    <row r="893" spans="1:4" ht="15.75" customHeight="1">
      <c r="A893" s="127"/>
      <c r="B893" s="127"/>
      <c r="C893" s="127"/>
      <c r="D893" s="127"/>
    </row>
    <row r="894" spans="1:4" ht="15.75" customHeight="1">
      <c r="A894" s="127"/>
      <c r="B894" s="127"/>
      <c r="C894" s="127"/>
      <c r="D894" s="127"/>
    </row>
    <row r="895" spans="1:4" ht="15.75" customHeight="1">
      <c r="A895" s="127"/>
      <c r="B895" s="127"/>
      <c r="C895" s="127"/>
      <c r="D895" s="127"/>
    </row>
    <row r="896" spans="1:4" ht="15.75" customHeight="1">
      <c r="A896" s="127"/>
      <c r="B896" s="127"/>
      <c r="C896" s="127"/>
      <c r="D896" s="127"/>
    </row>
    <row r="897" spans="1:4" ht="15.75" customHeight="1">
      <c r="A897" s="127"/>
      <c r="B897" s="127"/>
      <c r="C897" s="127"/>
      <c r="D897" s="127"/>
    </row>
    <row r="898" spans="1:4" ht="15.75" customHeight="1">
      <c r="A898" s="127"/>
      <c r="B898" s="127"/>
      <c r="C898" s="127"/>
      <c r="D898" s="127"/>
    </row>
    <row r="899" spans="1:4" ht="15.75" customHeight="1">
      <c r="A899" s="127"/>
      <c r="B899" s="127"/>
      <c r="C899" s="127"/>
      <c r="D899" s="127"/>
    </row>
    <row r="900" spans="1:4" ht="15.75" customHeight="1">
      <c r="A900" s="127"/>
      <c r="B900" s="127"/>
      <c r="C900" s="127"/>
      <c r="D900" s="127"/>
    </row>
    <row r="901" spans="1:4" ht="15.75" customHeight="1">
      <c r="A901" s="127"/>
      <c r="B901" s="127"/>
      <c r="C901" s="127"/>
      <c r="D901" s="127"/>
    </row>
    <row r="902" spans="1:4" ht="15.75" customHeight="1">
      <c r="A902" s="127"/>
      <c r="B902" s="127"/>
      <c r="C902" s="127"/>
      <c r="D902" s="127"/>
    </row>
    <row r="903" spans="1:4" ht="15.75" customHeight="1">
      <c r="A903" s="127"/>
      <c r="B903" s="127"/>
      <c r="C903" s="127"/>
      <c r="D903" s="127"/>
    </row>
    <row r="904" spans="1:4" ht="15.75" customHeight="1">
      <c r="A904" s="127"/>
      <c r="B904" s="127"/>
      <c r="C904" s="127"/>
      <c r="D904" s="127"/>
    </row>
    <row r="905" spans="1:4" ht="15.75" customHeight="1">
      <c r="A905" s="127"/>
      <c r="B905" s="127"/>
      <c r="C905" s="127"/>
      <c r="D905" s="127"/>
    </row>
    <row r="906" spans="1:4" ht="15.75" customHeight="1">
      <c r="A906" s="127"/>
      <c r="B906" s="127"/>
      <c r="C906" s="127"/>
      <c r="D906" s="127"/>
    </row>
    <row r="907" spans="1:4" ht="15.75" customHeight="1">
      <c r="A907" s="127"/>
      <c r="B907" s="127"/>
      <c r="C907" s="127"/>
      <c r="D907" s="127"/>
    </row>
    <row r="908" spans="1:4" ht="15.75" customHeight="1">
      <c r="A908" s="127"/>
      <c r="B908" s="127"/>
      <c r="C908" s="127"/>
      <c r="D908" s="127"/>
    </row>
    <row r="909" spans="1:4" ht="15.75" customHeight="1">
      <c r="A909" s="127"/>
      <c r="B909" s="127"/>
      <c r="C909" s="127"/>
      <c r="D909" s="127"/>
    </row>
    <row r="910" spans="1:4" ht="15.75" customHeight="1">
      <c r="A910" s="127"/>
      <c r="B910" s="127"/>
      <c r="C910" s="127"/>
      <c r="D910" s="127"/>
    </row>
    <row r="911" spans="1:4" ht="15.75" customHeight="1">
      <c r="A911" s="127"/>
      <c r="B911" s="127"/>
      <c r="C911" s="127"/>
      <c r="D911" s="127"/>
    </row>
    <row r="912" spans="1:4" ht="15.75" customHeight="1">
      <c r="A912" s="127"/>
      <c r="B912" s="127"/>
      <c r="C912" s="127"/>
      <c r="D912" s="127"/>
    </row>
    <row r="913" spans="1:4" ht="15.75" customHeight="1">
      <c r="A913" s="127"/>
      <c r="B913" s="127"/>
      <c r="C913" s="127"/>
      <c r="D913" s="127"/>
    </row>
    <row r="914" spans="1:4" ht="15.75" customHeight="1">
      <c r="A914" s="127"/>
      <c r="B914" s="127"/>
      <c r="C914" s="127"/>
      <c r="D914" s="127"/>
    </row>
    <row r="915" spans="1:4" ht="15.75" customHeight="1">
      <c r="A915" s="127"/>
      <c r="B915" s="127"/>
      <c r="C915" s="127"/>
      <c r="D915" s="127"/>
    </row>
    <row r="916" spans="1:4" ht="15.75" customHeight="1">
      <c r="A916" s="127"/>
      <c r="B916" s="127"/>
      <c r="C916" s="127"/>
      <c r="D916" s="127"/>
    </row>
    <row r="917" spans="1:4" ht="15.75" customHeight="1">
      <c r="A917" s="127"/>
      <c r="B917" s="127"/>
      <c r="C917" s="127"/>
      <c r="D917" s="127"/>
    </row>
    <row r="918" spans="1:4" ht="15.75" customHeight="1">
      <c r="A918" s="127"/>
      <c r="B918" s="127"/>
      <c r="C918" s="127"/>
      <c r="D918" s="127"/>
    </row>
    <row r="919" spans="1:4" ht="15.75" customHeight="1">
      <c r="A919" s="127"/>
      <c r="B919" s="127"/>
      <c r="C919" s="127"/>
      <c r="D919" s="127"/>
    </row>
    <row r="920" spans="1:4" ht="15.75" customHeight="1">
      <c r="A920" s="127"/>
      <c r="B920" s="127"/>
      <c r="C920" s="127"/>
      <c r="D920" s="127"/>
    </row>
    <row r="921" spans="1:4" ht="15.75" customHeight="1">
      <c r="A921" s="127"/>
      <c r="B921" s="127"/>
      <c r="C921" s="127"/>
      <c r="D921" s="127"/>
    </row>
    <row r="922" spans="1:4" ht="15.75" customHeight="1">
      <c r="A922" s="127"/>
      <c r="B922" s="127"/>
      <c r="C922" s="127"/>
      <c r="D922" s="127"/>
    </row>
    <row r="923" spans="1:4" ht="15.75" customHeight="1">
      <c r="A923" s="127"/>
      <c r="B923" s="127"/>
      <c r="C923" s="127"/>
      <c r="D923" s="127"/>
    </row>
    <row r="924" spans="1:4" ht="15.75" customHeight="1">
      <c r="A924" s="127"/>
      <c r="B924" s="127"/>
      <c r="C924" s="127"/>
      <c r="D924" s="127"/>
    </row>
    <row r="925" spans="1:4" ht="15.75" customHeight="1">
      <c r="A925" s="127"/>
      <c r="B925" s="127"/>
      <c r="C925" s="127"/>
      <c r="D925" s="127"/>
    </row>
    <row r="926" spans="1:4" ht="15.75" customHeight="1">
      <c r="A926" s="127"/>
      <c r="B926" s="127"/>
      <c r="C926" s="127"/>
      <c r="D926" s="127"/>
    </row>
    <row r="927" spans="1:4" ht="15.75" customHeight="1">
      <c r="A927" s="127"/>
      <c r="B927" s="127"/>
      <c r="C927" s="127"/>
      <c r="D927" s="127"/>
    </row>
    <row r="928" spans="1:4" ht="15.75" customHeight="1">
      <c r="A928" s="127"/>
      <c r="B928" s="127"/>
      <c r="C928" s="127"/>
      <c r="D928" s="127"/>
    </row>
    <row r="929" spans="1:4" ht="15.75" customHeight="1">
      <c r="A929" s="127"/>
      <c r="B929" s="127"/>
      <c r="C929" s="127"/>
      <c r="D929" s="127"/>
    </row>
    <row r="930" spans="1:4" ht="15.75" customHeight="1">
      <c r="A930" s="127"/>
      <c r="B930" s="127"/>
      <c r="C930" s="127"/>
      <c r="D930" s="127"/>
    </row>
    <row r="931" spans="1:4" ht="15.75" customHeight="1">
      <c r="A931" s="127"/>
      <c r="B931" s="127"/>
      <c r="C931" s="127"/>
      <c r="D931" s="127"/>
    </row>
    <row r="932" spans="1:4" ht="15.75" customHeight="1">
      <c r="A932" s="127"/>
      <c r="B932" s="127"/>
      <c r="C932" s="127"/>
      <c r="D932" s="127"/>
    </row>
    <row r="933" spans="1:4" ht="15.75" customHeight="1">
      <c r="A933" s="127"/>
      <c r="B933" s="127"/>
      <c r="C933" s="127"/>
      <c r="D933" s="127"/>
    </row>
    <row r="934" spans="1:4" ht="15.75" customHeight="1">
      <c r="A934" s="127"/>
      <c r="B934" s="127"/>
      <c r="C934" s="127"/>
      <c r="D934" s="127"/>
    </row>
    <row r="935" spans="1:4" ht="15.75" customHeight="1">
      <c r="A935" s="127"/>
      <c r="B935" s="127"/>
      <c r="C935" s="127"/>
      <c r="D935" s="127"/>
    </row>
    <row r="936" spans="1:4" ht="15.75" customHeight="1">
      <c r="A936" s="127"/>
      <c r="B936" s="127"/>
      <c r="C936" s="127"/>
      <c r="D936" s="127"/>
    </row>
    <row r="937" spans="1:4" ht="15.75" customHeight="1">
      <c r="A937" s="127"/>
      <c r="B937" s="127"/>
      <c r="C937" s="127"/>
      <c r="D937" s="127"/>
    </row>
    <row r="938" spans="1:4" ht="15.75" customHeight="1">
      <c r="A938" s="127"/>
      <c r="B938" s="127"/>
      <c r="C938" s="127"/>
      <c r="D938" s="127"/>
    </row>
    <row r="939" spans="1:4" ht="15.75" customHeight="1">
      <c r="A939" s="127"/>
      <c r="B939" s="127"/>
      <c r="C939" s="127"/>
      <c r="D939" s="127"/>
    </row>
    <row r="940" spans="1:4" ht="15.75" customHeight="1">
      <c r="A940" s="127"/>
      <c r="B940" s="127"/>
      <c r="C940" s="127"/>
      <c r="D940" s="127"/>
    </row>
    <row r="941" spans="1:4" ht="15.75" customHeight="1">
      <c r="A941" s="127"/>
      <c r="B941" s="127"/>
      <c r="C941" s="127"/>
      <c r="D941" s="127"/>
    </row>
    <row r="942" spans="1:4" ht="15.75" customHeight="1">
      <c r="A942" s="127"/>
      <c r="B942" s="127"/>
      <c r="C942" s="127"/>
      <c r="D942" s="127"/>
    </row>
    <row r="943" spans="1:4" ht="15.75" customHeight="1">
      <c r="A943" s="127"/>
      <c r="B943" s="127"/>
      <c r="C943" s="127"/>
      <c r="D943" s="127"/>
    </row>
    <row r="944" spans="1:4" ht="15.75" customHeight="1">
      <c r="A944" s="127"/>
      <c r="B944" s="127"/>
      <c r="C944" s="127"/>
      <c r="D944" s="127"/>
    </row>
    <row r="945" spans="1:4" ht="15.75" customHeight="1">
      <c r="A945" s="127"/>
      <c r="B945" s="127"/>
      <c r="C945" s="127"/>
      <c r="D945" s="127"/>
    </row>
    <row r="946" spans="1:4" ht="15.75" customHeight="1">
      <c r="A946" s="127"/>
      <c r="B946" s="127"/>
      <c r="C946" s="127"/>
      <c r="D946" s="127"/>
    </row>
    <row r="947" spans="1:4" ht="15.75" customHeight="1">
      <c r="A947" s="127"/>
      <c r="B947" s="127"/>
      <c r="C947" s="127"/>
      <c r="D947" s="127"/>
    </row>
    <row r="948" spans="1:4" ht="15.75" customHeight="1">
      <c r="A948" s="127"/>
      <c r="B948" s="127"/>
      <c r="C948" s="127"/>
      <c r="D948" s="127"/>
    </row>
    <row r="949" spans="1:4" ht="15.75" customHeight="1">
      <c r="A949" s="127"/>
      <c r="B949" s="127"/>
      <c r="C949" s="127"/>
      <c r="D949" s="127"/>
    </row>
    <row r="950" spans="1:4" ht="15.75" customHeight="1">
      <c r="A950" s="127"/>
      <c r="B950" s="127"/>
      <c r="C950" s="127"/>
      <c r="D950" s="127"/>
    </row>
    <row r="951" spans="1:4" ht="15.75" customHeight="1">
      <c r="A951" s="127"/>
      <c r="B951" s="127"/>
      <c r="C951" s="127"/>
      <c r="D951" s="127"/>
    </row>
    <row r="952" spans="1:4" ht="15.75" customHeight="1">
      <c r="A952" s="127"/>
      <c r="B952" s="127"/>
      <c r="C952" s="127"/>
      <c r="D952" s="127"/>
    </row>
    <row r="953" spans="1:4" ht="15.75" customHeight="1">
      <c r="A953" s="127"/>
      <c r="B953" s="127"/>
      <c r="C953" s="127"/>
      <c r="D953" s="127"/>
    </row>
    <row r="954" spans="1:4" ht="15.75" customHeight="1">
      <c r="A954" s="127"/>
      <c r="B954" s="127"/>
      <c r="C954" s="127"/>
      <c r="D954" s="127"/>
    </row>
    <row r="955" spans="1:4" ht="15.75" customHeight="1">
      <c r="A955" s="127"/>
      <c r="B955" s="127"/>
      <c r="C955" s="127"/>
      <c r="D955" s="127"/>
    </row>
    <row r="956" spans="1:4" ht="15.75" customHeight="1">
      <c r="A956" s="127"/>
      <c r="B956" s="127"/>
      <c r="C956" s="127"/>
      <c r="D956" s="127"/>
    </row>
    <row r="957" spans="1:4" ht="15.75" customHeight="1">
      <c r="A957" s="127"/>
      <c r="B957" s="127"/>
      <c r="C957" s="127"/>
      <c r="D957" s="127"/>
    </row>
    <row r="958" spans="1:4" ht="15.75" customHeight="1">
      <c r="A958" s="127"/>
      <c r="B958" s="127"/>
      <c r="C958" s="127"/>
      <c r="D958" s="127"/>
    </row>
    <row r="959" spans="1:4" ht="15.75" customHeight="1">
      <c r="A959" s="127"/>
      <c r="B959" s="127"/>
      <c r="C959" s="127"/>
      <c r="D959" s="127"/>
    </row>
    <row r="960" spans="1:4" ht="15.75" customHeight="1">
      <c r="A960" s="127"/>
      <c r="B960" s="127"/>
      <c r="C960" s="127"/>
      <c r="D960" s="127"/>
    </row>
    <row r="961" spans="1:4" ht="15.75" customHeight="1">
      <c r="A961" s="127"/>
      <c r="B961" s="127"/>
      <c r="C961" s="127"/>
      <c r="D961" s="127"/>
    </row>
    <row r="962" spans="1:4" ht="15.75" customHeight="1">
      <c r="A962" s="127"/>
      <c r="B962" s="127"/>
      <c r="C962" s="127"/>
      <c r="D962" s="127"/>
    </row>
    <row r="963" spans="1:4" ht="15.75" customHeight="1">
      <c r="A963" s="127"/>
      <c r="B963" s="127"/>
      <c r="C963" s="127"/>
      <c r="D963" s="127"/>
    </row>
    <row r="964" spans="1:4" ht="15.75" customHeight="1">
      <c r="A964" s="127"/>
      <c r="B964" s="127"/>
      <c r="C964" s="127"/>
      <c r="D964" s="127"/>
    </row>
    <row r="965" spans="1:4" ht="15.75" customHeight="1">
      <c r="A965" s="127"/>
      <c r="B965" s="127"/>
      <c r="C965" s="127"/>
      <c r="D965" s="127"/>
    </row>
    <row r="966" spans="1:4" ht="15.75" customHeight="1">
      <c r="A966" s="127"/>
      <c r="B966" s="127"/>
      <c r="C966" s="127"/>
      <c r="D966" s="127"/>
    </row>
    <row r="967" spans="1:4" ht="15.75" customHeight="1">
      <c r="A967" s="127"/>
      <c r="B967" s="127"/>
      <c r="C967" s="127"/>
      <c r="D967" s="127"/>
    </row>
    <row r="968" spans="1:4" ht="15.75" customHeight="1">
      <c r="A968" s="127"/>
      <c r="B968" s="127"/>
      <c r="C968" s="127"/>
      <c r="D968" s="127"/>
    </row>
    <row r="969" spans="1:4" ht="15.75" customHeight="1">
      <c r="A969" s="127"/>
      <c r="B969" s="127"/>
      <c r="C969" s="127"/>
      <c r="D969" s="127"/>
    </row>
    <row r="970" spans="1:4" ht="15.75" customHeight="1">
      <c r="A970" s="127"/>
      <c r="B970" s="127"/>
      <c r="C970" s="127"/>
      <c r="D970" s="127"/>
    </row>
    <row r="971" spans="1:4" ht="15.75" customHeight="1">
      <c r="A971" s="127"/>
      <c r="B971" s="127"/>
      <c r="C971" s="127"/>
      <c r="D971" s="127"/>
    </row>
    <row r="972" spans="1:4" ht="15.75" customHeight="1">
      <c r="A972" s="127"/>
      <c r="B972" s="127"/>
      <c r="C972" s="127"/>
      <c r="D972" s="127"/>
    </row>
    <row r="973" spans="1:4" ht="15.75" customHeight="1">
      <c r="A973" s="127"/>
      <c r="B973" s="127"/>
      <c r="C973" s="127"/>
      <c r="D973" s="127"/>
    </row>
    <row r="974" spans="1:4" ht="15.75" customHeight="1">
      <c r="A974" s="127"/>
      <c r="B974" s="127"/>
      <c r="C974" s="127"/>
      <c r="D974" s="127"/>
    </row>
    <row r="975" spans="1:4" ht="15.75" customHeight="1">
      <c r="A975" s="127"/>
      <c r="B975" s="127"/>
      <c r="C975" s="127"/>
      <c r="D975" s="127"/>
    </row>
    <row r="976" spans="1:4" ht="15.75" customHeight="1">
      <c r="A976" s="127"/>
      <c r="B976" s="127"/>
      <c r="C976" s="127"/>
      <c r="D976" s="127"/>
    </row>
    <row r="977" spans="1:4" ht="15.75" customHeight="1">
      <c r="A977" s="127"/>
      <c r="B977" s="127"/>
      <c r="C977" s="127"/>
      <c r="D977" s="127"/>
    </row>
    <row r="978" spans="1:4" ht="15.75" customHeight="1">
      <c r="A978" s="127"/>
      <c r="B978" s="127"/>
      <c r="C978" s="127"/>
      <c r="D978" s="127"/>
    </row>
    <row r="979" spans="1:4" ht="15.75" customHeight="1">
      <c r="A979" s="127"/>
      <c r="B979" s="127"/>
      <c r="C979" s="127"/>
      <c r="D979" s="127"/>
    </row>
    <row r="980" spans="1:4" ht="15.75" customHeight="1">
      <c r="A980" s="127"/>
      <c r="B980" s="127"/>
      <c r="C980" s="127"/>
      <c r="D980" s="127"/>
    </row>
    <row r="981" spans="1:4" ht="15.75" customHeight="1">
      <c r="A981" s="127"/>
      <c r="B981" s="127"/>
      <c r="C981" s="127"/>
      <c r="D981" s="127"/>
    </row>
    <row r="982" spans="1:4" ht="15.75" customHeight="1">
      <c r="A982" s="127"/>
      <c r="B982" s="127"/>
      <c r="C982" s="127"/>
      <c r="D982" s="127"/>
    </row>
    <row r="983" spans="1:4" ht="15.75" customHeight="1">
      <c r="A983" s="127"/>
      <c r="B983" s="127"/>
      <c r="C983" s="127"/>
      <c r="D983" s="127"/>
    </row>
    <row r="984" spans="1:4" ht="15.75" customHeight="1">
      <c r="A984" s="127"/>
      <c r="B984" s="127"/>
      <c r="C984" s="127"/>
      <c r="D984" s="127"/>
    </row>
    <row r="985" spans="1:4" ht="15.75" customHeight="1">
      <c r="A985" s="127"/>
      <c r="B985" s="127"/>
      <c r="C985" s="127"/>
      <c r="D985" s="127"/>
    </row>
    <row r="986" spans="1:4" ht="15.75" customHeight="1">
      <c r="A986" s="127"/>
      <c r="B986" s="127"/>
      <c r="C986" s="127"/>
      <c r="D986" s="127"/>
    </row>
    <row r="987" spans="1:4" ht="15.75" customHeight="1">
      <c r="A987" s="127"/>
      <c r="B987" s="127"/>
      <c r="C987" s="127"/>
      <c r="D987" s="127"/>
    </row>
    <row r="988" spans="1:4" ht="15.75" customHeight="1">
      <c r="A988" s="127"/>
      <c r="B988" s="127"/>
      <c r="C988" s="127"/>
      <c r="D988" s="127"/>
    </row>
    <row r="989" spans="1:4" ht="15.75" customHeight="1">
      <c r="A989" s="127"/>
      <c r="B989" s="127"/>
      <c r="C989" s="127"/>
      <c r="D989" s="127"/>
    </row>
    <row r="990" spans="1:4" ht="15.75" customHeight="1">
      <c r="A990" s="127"/>
      <c r="B990" s="127"/>
      <c r="C990" s="127"/>
      <c r="D990" s="127"/>
    </row>
    <row r="991" spans="1:4" ht="15.75" customHeight="1">
      <c r="A991" s="127"/>
      <c r="B991" s="127"/>
      <c r="C991" s="127"/>
      <c r="D991" s="127"/>
    </row>
    <row r="992" spans="1:4" ht="15.75" customHeight="1">
      <c r="A992" s="127"/>
      <c r="B992" s="127"/>
      <c r="C992" s="127"/>
      <c r="D992" s="127"/>
    </row>
    <row r="993" spans="1:4" ht="15.75" customHeight="1">
      <c r="A993" s="127"/>
      <c r="B993" s="127"/>
      <c r="C993" s="127"/>
      <c r="D993" s="127"/>
    </row>
    <row r="994" spans="1:4" ht="15.75" customHeight="1">
      <c r="A994" s="127"/>
      <c r="B994" s="127"/>
      <c r="C994" s="127"/>
      <c r="D994" s="127"/>
    </row>
    <row r="995" spans="1:4" ht="15.75" customHeight="1">
      <c r="A995" s="127"/>
      <c r="B995" s="127"/>
      <c r="C995" s="127"/>
      <c r="D995" s="127"/>
    </row>
    <row r="996" spans="1:4" ht="15.75" customHeight="1">
      <c r="A996" s="127"/>
      <c r="B996" s="127"/>
      <c r="C996" s="127"/>
      <c r="D996" s="127"/>
    </row>
    <row r="997" spans="1:4" ht="15.75" customHeight="1">
      <c r="A997" s="127"/>
      <c r="B997" s="127"/>
      <c r="C997" s="127"/>
      <c r="D997" s="127"/>
    </row>
    <row r="998" spans="1:4" ht="15.75" customHeight="1">
      <c r="A998" s="127"/>
      <c r="B998" s="127"/>
      <c r="C998" s="127"/>
      <c r="D998" s="127"/>
    </row>
    <row r="999" spans="1:4" ht="15.75" customHeight="1">
      <c r="A999" s="127"/>
      <c r="B999" s="127"/>
      <c r="C999" s="127"/>
      <c r="D999" s="127"/>
    </row>
    <row r="1000" spans="1:4" ht="15.75" customHeight="1">
      <c r="A1000" s="127"/>
      <c r="B1000" s="127"/>
      <c r="C1000" s="127"/>
      <c r="D1000" s="127"/>
    </row>
  </sheetData>
  <mergeCells count="10">
    <mergeCell ref="D29:D36"/>
    <mergeCell ref="D37:D40"/>
    <mergeCell ref="A1:F1"/>
    <mergeCell ref="H1:I1"/>
    <mergeCell ref="A3:A49"/>
    <mergeCell ref="B3:B49"/>
    <mergeCell ref="D3:D10"/>
    <mergeCell ref="D12:D15"/>
    <mergeCell ref="D16:D28"/>
    <mergeCell ref="D41:D4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0"/>
  <sheetViews>
    <sheetView workbookViewId="0"/>
  </sheetViews>
  <sheetFormatPr baseColWidth="10" defaultColWidth="14.42578125" defaultRowHeight="15" customHeight="1"/>
  <cols>
    <col min="1" max="4" width="10.7109375" customWidth="1"/>
    <col min="5" max="5" width="36.5703125" customWidth="1"/>
    <col min="6" max="6" width="10.7109375" customWidth="1"/>
    <col min="7" max="7" width="4.7109375" customWidth="1"/>
    <col min="8" max="8" width="5.5703125" customWidth="1"/>
    <col min="9" max="9" width="75.28515625" customWidth="1"/>
    <col min="10" max="26" width="10.7109375" customWidth="1"/>
  </cols>
  <sheetData>
    <row r="1" spans="1:9">
      <c r="A1" s="252" t="s">
        <v>788</v>
      </c>
      <c r="B1" s="212"/>
      <c r="C1" s="212"/>
      <c r="D1" s="212"/>
      <c r="E1" s="212"/>
      <c r="F1" s="212"/>
      <c r="H1" s="253" t="s">
        <v>789</v>
      </c>
      <c r="I1" s="179"/>
    </row>
    <row r="2" spans="1:9" ht="45">
      <c r="A2" s="130" t="s">
        <v>13</v>
      </c>
      <c r="B2" s="130" t="s">
        <v>790</v>
      </c>
      <c r="C2" s="130" t="s">
        <v>748</v>
      </c>
      <c r="D2" s="130" t="s">
        <v>791</v>
      </c>
      <c r="E2" s="130" t="s">
        <v>792</v>
      </c>
      <c r="F2" s="130" t="s">
        <v>793</v>
      </c>
      <c r="H2" s="154"/>
      <c r="I2" s="155" t="s">
        <v>938</v>
      </c>
    </row>
    <row r="3" spans="1:9" ht="38.25">
      <c r="A3" s="250" t="s">
        <v>744</v>
      </c>
      <c r="B3" s="251">
        <v>80.431533333333306</v>
      </c>
      <c r="C3" s="250" t="s">
        <v>770</v>
      </c>
      <c r="D3" s="251">
        <v>80.431533333333306</v>
      </c>
      <c r="E3" s="164" t="s">
        <v>939</v>
      </c>
      <c r="F3" s="165">
        <v>77.136933333333303</v>
      </c>
      <c r="G3" s="126"/>
      <c r="H3" s="166">
        <v>1</v>
      </c>
      <c r="I3" s="137" t="s">
        <v>832</v>
      </c>
    </row>
    <row r="4" spans="1:9" ht="47.25">
      <c r="A4" s="170"/>
      <c r="B4" s="170"/>
      <c r="C4" s="170"/>
      <c r="D4" s="170"/>
      <c r="E4" s="164" t="s">
        <v>940</v>
      </c>
      <c r="F4" s="165">
        <v>76.664900000000003</v>
      </c>
      <c r="G4" s="126"/>
      <c r="H4" s="166">
        <v>2</v>
      </c>
      <c r="I4" s="137" t="s">
        <v>941</v>
      </c>
    </row>
    <row r="5" spans="1:9" ht="25.5">
      <c r="A5" s="170"/>
      <c r="B5" s="170"/>
      <c r="C5" s="170"/>
      <c r="D5" s="170"/>
      <c r="E5" s="164" t="s">
        <v>942</v>
      </c>
      <c r="F5" s="165">
        <v>78.416833333333301</v>
      </c>
      <c r="G5" s="126"/>
      <c r="H5" s="166">
        <v>3</v>
      </c>
      <c r="I5" s="137" t="s">
        <v>934</v>
      </c>
    </row>
    <row r="6" spans="1:9" ht="47.25">
      <c r="A6" s="171"/>
      <c r="B6" s="171"/>
      <c r="C6" s="171"/>
      <c r="D6" s="171"/>
      <c r="E6" s="134" t="s">
        <v>943</v>
      </c>
      <c r="F6" s="135">
        <v>74.848033333333305</v>
      </c>
      <c r="G6" s="126"/>
      <c r="H6" s="166">
        <v>4</v>
      </c>
      <c r="I6" s="137" t="s">
        <v>937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1000"/>
  <sheetViews>
    <sheetView workbookViewId="0"/>
  </sheetViews>
  <sheetFormatPr baseColWidth="10" defaultColWidth="14.42578125" defaultRowHeight="15" customHeight="1"/>
  <cols>
    <col min="1" max="4" width="10.7109375" customWidth="1"/>
    <col min="5" max="5" width="33.28515625" customWidth="1"/>
    <col min="6" max="8" width="10.7109375" customWidth="1"/>
    <col min="9" max="9" width="81.140625" customWidth="1"/>
    <col min="10" max="26" width="10.7109375" customWidth="1"/>
  </cols>
  <sheetData>
    <row r="2" spans="1:9" ht="15.75">
      <c r="I2" s="167" t="s">
        <v>944</v>
      </c>
    </row>
    <row r="3" spans="1:9" ht="60">
      <c r="A3" s="118" t="s">
        <v>745</v>
      </c>
      <c r="B3" s="119">
        <v>89.446433333333303</v>
      </c>
      <c r="C3" s="118" t="s">
        <v>774</v>
      </c>
      <c r="D3" s="119">
        <v>93.096733333333304</v>
      </c>
      <c r="E3" s="160" t="s">
        <v>945</v>
      </c>
      <c r="F3" s="161">
        <v>86.507633333333303</v>
      </c>
      <c r="H3" s="113">
        <v>1</v>
      </c>
      <c r="I3" s="168" t="s">
        <v>844</v>
      </c>
    </row>
    <row r="4" spans="1:9" ht="60">
      <c r="A4" s="118" t="s">
        <v>745</v>
      </c>
      <c r="B4" s="120"/>
      <c r="C4" s="118" t="s">
        <v>774</v>
      </c>
      <c r="D4" s="120"/>
      <c r="E4" s="157" t="s">
        <v>946</v>
      </c>
      <c r="F4" s="158">
        <v>77.760300000000001</v>
      </c>
      <c r="H4" s="113">
        <v>2</v>
      </c>
      <c r="I4" s="168" t="s">
        <v>846</v>
      </c>
    </row>
    <row r="5" spans="1:9" ht="60">
      <c r="A5" s="118" t="s">
        <v>745</v>
      </c>
      <c r="B5" s="120"/>
      <c r="C5" s="118" t="s">
        <v>774</v>
      </c>
      <c r="D5" s="120"/>
      <c r="E5" s="160" t="s">
        <v>947</v>
      </c>
      <c r="F5" s="161">
        <v>92.774199999999993</v>
      </c>
      <c r="H5" s="113">
        <v>3</v>
      </c>
      <c r="I5" s="168" t="s">
        <v>948</v>
      </c>
    </row>
    <row r="6" spans="1:9" ht="60">
      <c r="A6" s="118" t="s">
        <v>745</v>
      </c>
      <c r="B6" s="120"/>
      <c r="C6" s="118" t="s">
        <v>774</v>
      </c>
      <c r="D6" s="120"/>
      <c r="E6" s="160" t="s">
        <v>949</v>
      </c>
      <c r="F6" s="161">
        <v>95.053899999999999</v>
      </c>
      <c r="H6" s="113">
        <v>4</v>
      </c>
      <c r="I6" s="168" t="s">
        <v>950</v>
      </c>
    </row>
    <row r="7" spans="1:9" ht="60">
      <c r="A7" s="118" t="s">
        <v>745</v>
      </c>
      <c r="B7" s="120"/>
      <c r="C7" s="118" t="s">
        <v>774</v>
      </c>
      <c r="D7" s="120"/>
      <c r="E7" s="160" t="s">
        <v>951</v>
      </c>
      <c r="F7" s="161">
        <v>81.360566666666699</v>
      </c>
      <c r="H7" s="113">
        <v>5</v>
      </c>
      <c r="I7" s="168" t="s">
        <v>952</v>
      </c>
    </row>
    <row r="8" spans="1:9" ht="31.5">
      <c r="H8" s="113">
        <v>6</v>
      </c>
      <c r="I8" s="168" t="s">
        <v>953</v>
      </c>
    </row>
    <row r="9" spans="1:9" ht="31.5">
      <c r="H9" s="113">
        <v>7</v>
      </c>
      <c r="I9" s="168" t="s">
        <v>954</v>
      </c>
    </row>
    <row r="10" spans="1:9" ht="47.25">
      <c r="H10" s="113">
        <v>8</v>
      </c>
      <c r="I10" s="168" t="s">
        <v>799</v>
      </c>
    </row>
    <row r="11" spans="1:9" ht="31.5">
      <c r="H11" s="113">
        <v>9</v>
      </c>
      <c r="I11" s="168" t="s">
        <v>849</v>
      </c>
    </row>
    <row r="12" spans="1:9" ht="31.5">
      <c r="H12" s="113">
        <v>10</v>
      </c>
      <c r="I12" s="168" t="s">
        <v>811</v>
      </c>
    </row>
    <row r="13" spans="1:9" ht="31.5">
      <c r="H13" s="113">
        <v>11</v>
      </c>
      <c r="I13" s="168" t="s">
        <v>955</v>
      </c>
    </row>
    <row r="14" spans="1:9" ht="31.5">
      <c r="H14" s="113">
        <v>12</v>
      </c>
      <c r="I14" s="168" t="s">
        <v>956</v>
      </c>
    </row>
    <row r="15" spans="1:9" ht="31.5">
      <c r="H15" s="113">
        <v>13</v>
      </c>
      <c r="I15" s="168" t="s">
        <v>815</v>
      </c>
    </row>
    <row r="16" spans="1:9" ht="31.5">
      <c r="H16" s="113">
        <v>14</v>
      </c>
      <c r="I16" s="168" t="s">
        <v>816</v>
      </c>
    </row>
    <row r="17" spans="8:9" ht="15.75">
      <c r="H17" s="113">
        <v>15</v>
      </c>
      <c r="I17" s="168" t="s">
        <v>957</v>
      </c>
    </row>
    <row r="18" spans="8:9" ht="31.5">
      <c r="H18" s="113">
        <v>16</v>
      </c>
      <c r="I18" s="168" t="s">
        <v>958</v>
      </c>
    </row>
    <row r="19" spans="8:9" ht="47.25">
      <c r="H19" s="113">
        <v>17</v>
      </c>
      <c r="I19" s="168" t="s">
        <v>823</v>
      </c>
    </row>
    <row r="20" spans="8:9" ht="15.75">
      <c r="I20" s="167" t="s">
        <v>959</v>
      </c>
    </row>
    <row r="21" spans="8:9" ht="15.75" customHeight="1">
      <c r="H21" s="113">
        <v>18</v>
      </c>
      <c r="I21" s="168" t="s">
        <v>857</v>
      </c>
    </row>
    <row r="22" spans="8:9" ht="15.75" customHeight="1">
      <c r="H22" s="113">
        <v>19</v>
      </c>
      <c r="I22" s="168" t="s">
        <v>859</v>
      </c>
    </row>
    <row r="23" spans="8:9" ht="15.75" customHeight="1">
      <c r="H23" s="113">
        <v>20</v>
      </c>
      <c r="I23" s="168" t="s">
        <v>832</v>
      </c>
    </row>
    <row r="24" spans="8:9" ht="15.75" customHeight="1">
      <c r="H24" s="113">
        <v>21</v>
      </c>
      <c r="I24" s="168" t="s">
        <v>924</v>
      </c>
    </row>
    <row r="25" spans="8:9" ht="15.75" customHeight="1">
      <c r="H25" s="113">
        <v>22</v>
      </c>
      <c r="I25" s="168" t="s">
        <v>952</v>
      </c>
    </row>
    <row r="26" spans="8:9" ht="15.75" customHeight="1">
      <c r="H26" s="113">
        <v>23</v>
      </c>
      <c r="I26" s="168" t="s">
        <v>960</v>
      </c>
    </row>
    <row r="27" spans="8:9" ht="15.75" customHeight="1">
      <c r="H27" s="113">
        <v>24</v>
      </c>
      <c r="I27" s="168" t="s">
        <v>801</v>
      </c>
    </row>
    <row r="28" spans="8:9" ht="15.75" customHeight="1">
      <c r="H28" s="113">
        <v>25</v>
      </c>
      <c r="I28" s="168" t="s">
        <v>805</v>
      </c>
    </row>
    <row r="29" spans="8:9" ht="15.75" customHeight="1">
      <c r="H29" s="113">
        <v>26</v>
      </c>
      <c r="I29" s="168" t="s">
        <v>807</v>
      </c>
    </row>
    <row r="30" spans="8:9" ht="15.75" customHeight="1">
      <c r="H30" s="113">
        <v>27</v>
      </c>
      <c r="I30" s="168" t="s">
        <v>834</v>
      </c>
    </row>
    <row r="31" spans="8:9" ht="15.75" customHeight="1">
      <c r="H31" s="113">
        <v>28</v>
      </c>
      <c r="I31" s="168" t="s">
        <v>961</v>
      </c>
    </row>
    <row r="32" spans="8:9" ht="15.75" customHeight="1">
      <c r="H32" s="113">
        <v>29</v>
      </c>
      <c r="I32" s="168" t="s">
        <v>962</v>
      </c>
    </row>
    <row r="33" spans="8:9" ht="15.75" customHeight="1">
      <c r="H33" s="113">
        <v>30</v>
      </c>
      <c r="I33" s="168" t="s">
        <v>963</v>
      </c>
    </row>
    <row r="34" spans="8:9" ht="15.75" customHeight="1">
      <c r="H34" s="113">
        <v>31</v>
      </c>
      <c r="I34" s="168" t="s">
        <v>887</v>
      </c>
    </row>
    <row r="35" spans="8:9" ht="15.75" customHeight="1">
      <c r="H35" s="113">
        <v>32</v>
      </c>
      <c r="I35" s="168" t="s">
        <v>827</v>
      </c>
    </row>
    <row r="36" spans="8:9" ht="15.75" customHeight="1">
      <c r="H36" s="113">
        <v>33</v>
      </c>
      <c r="I36" s="168" t="s">
        <v>828</v>
      </c>
    </row>
    <row r="37" spans="8:9" ht="15.75" customHeight="1">
      <c r="H37" s="113">
        <v>34</v>
      </c>
      <c r="I37" s="168" t="s">
        <v>956</v>
      </c>
    </row>
    <row r="38" spans="8:9" ht="15.75" customHeight="1">
      <c r="H38" s="113">
        <v>35</v>
      </c>
      <c r="I38" s="168" t="s">
        <v>815</v>
      </c>
    </row>
    <row r="39" spans="8:9" ht="15.75" customHeight="1">
      <c r="H39" s="113">
        <v>36</v>
      </c>
      <c r="I39" s="168" t="s">
        <v>816</v>
      </c>
    </row>
    <row r="40" spans="8:9" ht="15.75" customHeight="1">
      <c r="H40" s="113">
        <v>37</v>
      </c>
      <c r="I40" s="168" t="s">
        <v>933</v>
      </c>
    </row>
    <row r="41" spans="8:9" ht="15.75" customHeight="1">
      <c r="H41" s="113">
        <v>38</v>
      </c>
      <c r="I41" s="168" t="s">
        <v>928</v>
      </c>
    </row>
    <row r="42" spans="8:9" ht="15.75" customHeight="1">
      <c r="H42" s="113">
        <v>39</v>
      </c>
      <c r="I42" s="168" t="s">
        <v>934</v>
      </c>
    </row>
    <row r="43" spans="8:9" ht="15.75" customHeight="1">
      <c r="H43" s="113">
        <v>40</v>
      </c>
      <c r="I43" s="168" t="s">
        <v>935</v>
      </c>
    </row>
    <row r="44" spans="8:9" ht="15.75" customHeight="1">
      <c r="H44" s="113">
        <v>41</v>
      </c>
      <c r="I44" s="168" t="s">
        <v>936</v>
      </c>
    </row>
    <row r="45" spans="8:9" ht="15.75" customHeight="1">
      <c r="H45" s="113">
        <v>42</v>
      </c>
      <c r="I45" s="168" t="s">
        <v>957</v>
      </c>
    </row>
    <row r="46" spans="8:9" ht="15.75" customHeight="1">
      <c r="H46" s="113">
        <v>43</v>
      </c>
      <c r="I46" s="168" t="s">
        <v>958</v>
      </c>
    </row>
    <row r="47" spans="8:9" ht="15.75" customHeight="1"/>
    <row r="48" spans="8: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1000"/>
  <sheetViews>
    <sheetView workbookViewId="0"/>
  </sheetViews>
  <sheetFormatPr baseColWidth="10" defaultColWidth="14.42578125" defaultRowHeight="15" customHeight="1"/>
  <cols>
    <col min="1" max="1" width="10.7109375" customWidth="1"/>
    <col min="2" max="2" width="64" customWidth="1"/>
    <col min="3" max="26" width="10.7109375" customWidth="1"/>
  </cols>
  <sheetData>
    <row r="2" spans="1:2" ht="15.75">
      <c r="B2" s="167" t="s">
        <v>964</v>
      </c>
    </row>
    <row r="3" spans="1:2" ht="47.25">
      <c r="A3" s="113">
        <v>1</v>
      </c>
      <c r="B3" s="168" t="s">
        <v>965</v>
      </c>
    </row>
    <row r="4" spans="1:2" ht="63">
      <c r="A4" s="113">
        <v>2</v>
      </c>
      <c r="B4" s="168" t="s">
        <v>966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1000"/>
  <sheetViews>
    <sheetView workbookViewId="0"/>
  </sheetViews>
  <sheetFormatPr baseColWidth="10" defaultColWidth="14.42578125" defaultRowHeight="15" customHeight="1"/>
  <cols>
    <col min="1" max="1" width="10.7109375" customWidth="1"/>
    <col min="2" max="2" width="88" customWidth="1"/>
    <col min="3" max="26" width="10.7109375" customWidth="1"/>
  </cols>
  <sheetData>
    <row r="2" spans="1:2" ht="15.75">
      <c r="B2" s="167" t="s">
        <v>967</v>
      </c>
    </row>
    <row r="3" spans="1:2" ht="47.25">
      <c r="A3" s="113">
        <v>1</v>
      </c>
      <c r="B3" s="168" t="s">
        <v>896</v>
      </c>
    </row>
    <row r="4" spans="1:2" ht="47.25">
      <c r="A4" s="113">
        <v>2</v>
      </c>
      <c r="B4" s="168" t="s">
        <v>898</v>
      </c>
    </row>
    <row r="5" spans="1:2" ht="47.25">
      <c r="A5" s="113">
        <v>3</v>
      </c>
      <c r="B5" s="168" t="s">
        <v>797</v>
      </c>
    </row>
    <row r="6" spans="1:2" ht="47.25">
      <c r="A6" s="113">
        <v>4</v>
      </c>
      <c r="B6" s="168" t="s">
        <v>968</v>
      </c>
    </row>
    <row r="7" spans="1:2" ht="31.5">
      <c r="A7" s="113">
        <v>5</v>
      </c>
      <c r="B7" s="168" t="s">
        <v>921</v>
      </c>
    </row>
    <row r="8" spans="1:2" ht="31.5">
      <c r="A8" s="113">
        <v>6</v>
      </c>
      <c r="B8" s="168" t="s">
        <v>832</v>
      </c>
    </row>
    <row r="9" spans="1:2" ht="31.5">
      <c r="A9" s="113">
        <v>7</v>
      </c>
      <c r="B9" s="168" t="s">
        <v>924</v>
      </c>
    </row>
    <row r="10" spans="1:2" ht="47.25">
      <c r="A10" s="113">
        <v>8</v>
      </c>
      <c r="B10" s="168" t="s">
        <v>825</v>
      </c>
    </row>
    <row r="11" spans="1:2" ht="47.25">
      <c r="A11" s="113">
        <v>9</v>
      </c>
      <c r="B11" s="168" t="s">
        <v>799</v>
      </c>
    </row>
    <row r="12" spans="1:2" ht="31.5">
      <c r="A12" s="113">
        <v>10</v>
      </c>
      <c r="B12" s="168" t="s">
        <v>969</v>
      </c>
    </row>
    <row r="13" spans="1:2" ht="47.25">
      <c r="A13" s="113">
        <v>11</v>
      </c>
      <c r="B13" s="168" t="s">
        <v>970</v>
      </c>
    </row>
    <row r="14" spans="1:2" ht="31.5">
      <c r="A14" s="113">
        <v>12</v>
      </c>
      <c r="B14" s="168" t="s">
        <v>801</v>
      </c>
    </row>
    <row r="15" spans="1:2" ht="31.5">
      <c r="A15" s="113">
        <v>13</v>
      </c>
      <c r="B15" s="168" t="s">
        <v>803</v>
      </c>
    </row>
    <row r="16" spans="1:2" ht="31.5">
      <c r="A16" s="113">
        <v>14</v>
      </c>
      <c r="B16" s="168" t="s">
        <v>805</v>
      </c>
    </row>
    <row r="17" spans="1:2" ht="31.5">
      <c r="A17" s="113">
        <v>15</v>
      </c>
      <c r="B17" s="168" t="s">
        <v>807</v>
      </c>
    </row>
    <row r="18" spans="1:2" ht="31.5">
      <c r="A18" s="113">
        <v>16</v>
      </c>
      <c r="B18" s="168" t="s">
        <v>810</v>
      </c>
    </row>
    <row r="19" spans="1:2" ht="31.5">
      <c r="A19" s="113">
        <v>17</v>
      </c>
      <c r="B19" s="168" t="s">
        <v>849</v>
      </c>
    </row>
    <row r="20" spans="1:2" ht="15.75">
      <c r="A20" s="113">
        <v>18</v>
      </c>
      <c r="B20" s="168" t="s">
        <v>971</v>
      </c>
    </row>
    <row r="21" spans="1:2" ht="15.75" customHeight="1">
      <c r="A21" s="113">
        <v>19</v>
      </c>
      <c r="B21" s="168" t="s">
        <v>836</v>
      </c>
    </row>
    <row r="22" spans="1:2" ht="15.75" customHeight="1">
      <c r="A22" s="113">
        <v>20</v>
      </c>
      <c r="B22" s="168" t="s">
        <v>811</v>
      </c>
    </row>
    <row r="23" spans="1:2" ht="15.75" customHeight="1">
      <c r="A23" s="113">
        <v>21</v>
      </c>
      <c r="B23" s="168" t="s">
        <v>826</v>
      </c>
    </row>
    <row r="24" spans="1:2" ht="15.75" customHeight="1">
      <c r="A24" s="113">
        <v>22</v>
      </c>
      <c r="B24" s="168" t="s">
        <v>972</v>
      </c>
    </row>
    <row r="25" spans="1:2" ht="15.75" customHeight="1">
      <c r="A25" s="113">
        <v>23</v>
      </c>
      <c r="B25" s="168" t="s">
        <v>911</v>
      </c>
    </row>
    <row r="26" spans="1:2" ht="15.75" customHeight="1">
      <c r="A26" s="113">
        <v>24</v>
      </c>
      <c r="B26" s="168" t="s">
        <v>913</v>
      </c>
    </row>
    <row r="27" spans="1:2" ht="15.75" customHeight="1">
      <c r="A27" s="113">
        <v>25</v>
      </c>
      <c r="B27" s="168" t="s">
        <v>927</v>
      </c>
    </row>
    <row r="28" spans="1:2" ht="15.75" customHeight="1">
      <c r="A28" s="113">
        <v>26</v>
      </c>
      <c r="B28" s="168" t="s">
        <v>973</v>
      </c>
    </row>
    <row r="29" spans="1:2" ht="15.75" customHeight="1">
      <c r="A29" s="113">
        <v>27</v>
      </c>
      <c r="B29" s="168" t="s">
        <v>828</v>
      </c>
    </row>
    <row r="30" spans="1:2" ht="15.75" customHeight="1">
      <c r="A30" s="113">
        <v>28</v>
      </c>
      <c r="B30" s="168" t="s">
        <v>815</v>
      </c>
    </row>
    <row r="31" spans="1:2" ht="15.75" customHeight="1">
      <c r="A31" s="113">
        <v>29</v>
      </c>
      <c r="B31" s="168" t="s">
        <v>816</v>
      </c>
    </row>
    <row r="32" spans="1:2" ht="15.75" customHeight="1">
      <c r="A32" s="113">
        <v>30</v>
      </c>
      <c r="B32" s="168" t="s">
        <v>889</v>
      </c>
    </row>
    <row r="33" spans="1:2" ht="15.75" customHeight="1">
      <c r="A33" s="113">
        <v>31</v>
      </c>
      <c r="B33" s="168" t="s">
        <v>974</v>
      </c>
    </row>
    <row r="34" spans="1:2" ht="15.75" customHeight="1">
      <c r="A34" s="113">
        <v>32</v>
      </c>
      <c r="B34" s="168" t="s">
        <v>933</v>
      </c>
    </row>
    <row r="35" spans="1:2" ht="15.75" customHeight="1">
      <c r="A35" s="113">
        <v>33</v>
      </c>
      <c r="B35" s="168" t="s">
        <v>570</v>
      </c>
    </row>
    <row r="36" spans="1:2" ht="15.75" customHeight="1">
      <c r="A36" s="113">
        <v>34</v>
      </c>
      <c r="B36" s="168" t="s">
        <v>818</v>
      </c>
    </row>
    <row r="37" spans="1:2" ht="15.75" customHeight="1">
      <c r="A37" s="113">
        <v>35</v>
      </c>
      <c r="B37" s="168" t="s">
        <v>819</v>
      </c>
    </row>
    <row r="38" spans="1:2" ht="15.75" customHeight="1">
      <c r="A38" s="113">
        <v>36</v>
      </c>
      <c r="B38" s="168" t="s">
        <v>891</v>
      </c>
    </row>
    <row r="39" spans="1:2" ht="15.75" customHeight="1">
      <c r="A39" s="113">
        <v>37</v>
      </c>
      <c r="B39" s="168" t="s">
        <v>975</v>
      </c>
    </row>
    <row r="40" spans="1:2" ht="15.75" customHeight="1">
      <c r="A40" s="113">
        <v>38</v>
      </c>
      <c r="B40" s="168" t="s">
        <v>829</v>
      </c>
    </row>
    <row r="41" spans="1:2" ht="15.75" customHeight="1">
      <c r="A41" s="113">
        <v>39</v>
      </c>
      <c r="B41" s="168" t="s">
        <v>936</v>
      </c>
    </row>
    <row r="42" spans="1:2" ht="15.75" customHeight="1">
      <c r="A42" s="113">
        <v>40</v>
      </c>
      <c r="B42" s="168" t="s">
        <v>820</v>
      </c>
    </row>
    <row r="43" spans="1:2" ht="15.75" customHeight="1">
      <c r="A43" s="113">
        <v>41</v>
      </c>
      <c r="B43" s="168" t="s">
        <v>937</v>
      </c>
    </row>
    <row r="44" spans="1:2" ht="15.75" customHeight="1">
      <c r="A44" s="113">
        <v>42</v>
      </c>
      <c r="B44" s="168" t="s">
        <v>823</v>
      </c>
    </row>
    <row r="45" spans="1:2" ht="15.75" customHeight="1">
      <c r="A45" s="113">
        <v>43</v>
      </c>
      <c r="B45" s="168" t="s">
        <v>976</v>
      </c>
    </row>
    <row r="46" spans="1:2" ht="15.75" customHeight="1">
      <c r="A46" s="113">
        <v>44</v>
      </c>
      <c r="B46" s="168" t="s">
        <v>824</v>
      </c>
    </row>
    <row r="47" spans="1:2" ht="15.75" customHeight="1">
      <c r="A47" s="113">
        <v>45</v>
      </c>
      <c r="B47" s="168" t="s">
        <v>977</v>
      </c>
    </row>
    <row r="48" spans="1:2" ht="15.75" customHeight="1">
      <c r="A48" s="113">
        <v>46</v>
      </c>
      <c r="B48" s="168" t="s">
        <v>978</v>
      </c>
    </row>
    <row r="49" spans="1:2" ht="15.75" customHeight="1">
      <c r="A49" s="113">
        <v>47</v>
      </c>
      <c r="B49" s="168" t="s">
        <v>979</v>
      </c>
    </row>
    <row r="50" spans="1:2" ht="15.75" customHeight="1"/>
    <row r="51" spans="1:2" ht="15.75" customHeight="1"/>
    <row r="52" spans="1:2" ht="15.75" customHeight="1"/>
    <row r="53" spans="1:2" ht="15.75" customHeight="1"/>
    <row r="54" spans="1:2" ht="15.75" customHeight="1"/>
    <row r="55" spans="1:2" ht="15.75" customHeight="1"/>
    <row r="56" spans="1:2" ht="15.75" customHeight="1"/>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 Diligenciamiento</vt:lpstr>
      <vt:lpstr>PLAN MIPG</vt:lpstr>
      <vt:lpstr>RESULTADOS FURAG </vt:lpstr>
      <vt:lpstr>Hoja2</vt:lpstr>
      <vt:lpstr>D1</vt:lpstr>
      <vt:lpstr>D2</vt:lpstr>
      <vt:lpstr>D3</vt:lpstr>
      <vt:lpstr>D4</vt:lpstr>
      <vt:lpstr>D5</vt:lpstr>
      <vt:lpstr>D6</vt:lpstr>
      <vt:lpstr>D7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YAIZA PINTO</cp:lastModifiedBy>
  <dcterms:created xsi:type="dcterms:W3CDTF">2023-05-06T00:39:34Z</dcterms:created>
  <dcterms:modified xsi:type="dcterms:W3CDTF">2025-03-06T01:13:30Z</dcterms:modified>
</cp:coreProperties>
</file>