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Vigencia 2018\Indicadores\REFORMULACION 2018\PUBLICADOS 31122018\"/>
    </mc:Choice>
  </mc:AlternateContent>
  <bookViews>
    <workbookView xWindow="0" yWindow="0" windowWidth="24000" windowHeight="9645"/>
  </bookViews>
  <sheets>
    <sheet name="Identificación" sheetId="1" r:id="rId1"/>
    <sheet name="Seguimiento" sheetId="2" r:id="rId2"/>
    <sheet name="Análisis" sheetId="3" r:id="rId3"/>
    <sheet name="Listas" sheetId="4" r:id="rId4"/>
  </sheets>
  <calcPr calcId="162913"/>
</workbook>
</file>

<file path=xl/calcChain.xml><?xml version="1.0" encoding="utf-8"?>
<calcChain xmlns="http://schemas.openxmlformats.org/spreadsheetml/2006/main">
  <c r="B20" i="3" l="1"/>
  <c r="K22" i="3"/>
  <c r="K21" i="3"/>
  <c r="K20" i="3"/>
  <c r="K19" i="3"/>
  <c r="L11" i="3"/>
  <c r="M11" i="3"/>
  <c r="N11" i="3"/>
  <c r="L12" i="3"/>
  <c r="M12" i="3"/>
  <c r="N12" i="3"/>
  <c r="L13" i="3"/>
  <c r="M13" i="3"/>
  <c r="N13" i="3"/>
  <c r="L14" i="3"/>
  <c r="M14" i="3"/>
  <c r="N14" i="3"/>
  <c r="A22" i="3" l="1"/>
  <c r="A20" i="3"/>
  <c r="A19" i="3"/>
  <c r="K14" i="3"/>
  <c r="J14" i="3"/>
  <c r="I14" i="3"/>
  <c r="J22" i="3" s="1"/>
  <c r="H14" i="3"/>
  <c r="G14" i="3"/>
  <c r="F14" i="3"/>
  <c r="I22" i="3" s="1"/>
  <c r="E14" i="3"/>
  <c r="D14" i="3"/>
  <c r="C14" i="3"/>
  <c r="H22" i="3" s="1"/>
  <c r="A14" i="3"/>
  <c r="B22" i="3" s="1"/>
  <c r="A28" i="3" s="1"/>
  <c r="K13" i="3"/>
  <c r="J13" i="3"/>
  <c r="I13" i="3"/>
  <c r="J21" i="3" s="1"/>
  <c r="H13" i="3"/>
  <c r="G13" i="3"/>
  <c r="F13" i="3"/>
  <c r="I21" i="3" s="1"/>
  <c r="E13" i="3"/>
  <c r="D13" i="3"/>
  <c r="C13" i="3"/>
  <c r="H21" i="3" s="1"/>
  <c r="A13" i="3"/>
  <c r="B21" i="3" s="1"/>
  <c r="A27" i="3" s="1"/>
  <c r="K12" i="3"/>
  <c r="J12" i="3"/>
  <c r="I12" i="3"/>
  <c r="J20" i="3" s="1"/>
  <c r="H12" i="3"/>
  <c r="G12" i="3"/>
  <c r="F12" i="3"/>
  <c r="I20" i="3" s="1"/>
  <c r="E12" i="3"/>
  <c r="D12" i="3"/>
  <c r="C12" i="3"/>
  <c r="H20" i="3" s="1"/>
  <c r="A12" i="3"/>
  <c r="A26" i="3" s="1"/>
  <c r="K11" i="3"/>
  <c r="J11" i="3"/>
  <c r="I11" i="3"/>
  <c r="J19" i="3" s="1"/>
  <c r="H11" i="3"/>
  <c r="G11" i="3"/>
  <c r="F11" i="3"/>
  <c r="I19" i="3" s="1"/>
  <c r="E11" i="3"/>
  <c r="D11" i="3"/>
  <c r="C11" i="3"/>
  <c r="H19" i="3" s="1"/>
  <c r="A11" i="3"/>
  <c r="B19" i="3" s="1"/>
  <c r="A25" i="3" s="1"/>
  <c r="D6" i="3"/>
  <c r="K3" i="3"/>
  <c r="K2" i="3"/>
  <c r="K1" i="3"/>
  <c r="B19" i="2"/>
  <c r="B18" i="2"/>
  <c r="A18" i="2"/>
  <c r="B17" i="2"/>
  <c r="B16" i="2"/>
  <c r="A16" i="2"/>
  <c r="B15" i="2"/>
  <c r="B14" i="2"/>
  <c r="A14" i="2"/>
  <c r="B13" i="2"/>
  <c r="B12" i="2"/>
  <c r="A12" i="2"/>
  <c r="E5" i="2"/>
</calcChain>
</file>

<file path=xl/sharedStrings.xml><?xml version="1.0" encoding="utf-8"?>
<sst xmlns="http://schemas.openxmlformats.org/spreadsheetml/2006/main" count="304" uniqueCount="244">
  <si>
    <t>DIRECCIONAMIENTO ESTRATÉGICO INSTITUCIONAL</t>
  </si>
  <si>
    <t>Código:  3ES-GIEC-IND-01</t>
  </si>
  <si>
    <t>Código: 3ES-GIEC-IND-01</t>
  </si>
  <si>
    <t>Versión: 1</t>
  </si>
  <si>
    <t>HOJA DE VIDA DEL INDICADOR</t>
  </si>
  <si>
    <t>Fecha:  17/12/2018</t>
  </si>
  <si>
    <t>Fecha: 17/12/2018</t>
  </si>
  <si>
    <t>NOMBRE DEL INDICADOR</t>
  </si>
  <si>
    <t>IDENTIFICACIÓN</t>
  </si>
  <si>
    <t>Comportamiento y resultados de las estrategias de comunicación de la entidad</t>
  </si>
  <si>
    <t>RESPONSABLE DE DILIGENCIAMIENTO</t>
  </si>
  <si>
    <t>RESPONSABLE DEL ANÁLISIS</t>
  </si>
  <si>
    <t>CÓDIGO</t>
  </si>
  <si>
    <t xml:space="preserve">Responsable equipo Administrativo de Comunicaciones </t>
  </si>
  <si>
    <t xml:space="preserve">Responsable Administrativo Equipo de comunicaciones. </t>
  </si>
  <si>
    <t>TRIMESTRE REPORTADO</t>
  </si>
  <si>
    <t>OBJETIVO DEL INDICADOR</t>
  </si>
  <si>
    <t xml:space="preserve">Conocer el resultado de las diferentes estratégias adelantadas por el proyecto para el posicionamiento de eventos, actividades e imágen de la entidad. </t>
  </si>
  <si>
    <t>RESULTADOS</t>
  </si>
  <si>
    <t>DE</t>
  </si>
  <si>
    <t>PROCESO AL QUE APORTA</t>
  </si>
  <si>
    <t>ES - Gestión Estratégica de Comunicaciones</t>
  </si>
  <si>
    <t>INDICADOR</t>
  </si>
  <si>
    <t>I</t>
  </si>
  <si>
    <t>LINEA BASE</t>
  </si>
  <si>
    <t>A</t>
  </si>
  <si>
    <t>OBJETIVO ESTRATÉGICO AL QUE APORTA</t>
  </si>
  <si>
    <t>4. Fortalecer las estrategias de comunicación, difusión y divulgación de la oferta institucional y de otros agentes del campo artístico, a través de medios masivos, alternativos y comunitarios, para alcanzar y fidelizar los grupos de interés de la entidad.</t>
  </si>
  <si>
    <t>III</t>
  </si>
  <si>
    <t>Ene.</t>
  </si>
  <si>
    <t>PROYECTO AL QUE APORTA</t>
  </si>
  <si>
    <t>998 - Fortalecimiento de la gestión institucional, comunicaciones  y servicio al ciudadano</t>
  </si>
  <si>
    <t>feb.</t>
  </si>
  <si>
    <t>mar.</t>
  </si>
  <si>
    <t>abr.</t>
  </si>
  <si>
    <t>may.</t>
  </si>
  <si>
    <t>PERIODICIDAD DE REPORTE</t>
  </si>
  <si>
    <t>jun.</t>
  </si>
  <si>
    <t>jul.</t>
  </si>
  <si>
    <t>ago.</t>
  </si>
  <si>
    <t>sept.</t>
  </si>
  <si>
    <t>oct.</t>
  </si>
  <si>
    <t>nov.</t>
  </si>
  <si>
    <t>dic.</t>
  </si>
  <si>
    <t>Trimestral</t>
  </si>
  <si>
    <t>FECHA DE REPORTE</t>
  </si>
  <si>
    <t>FUENTE DE INFORMACIÓN</t>
  </si>
  <si>
    <t xml:space="preserve">Google Analytics, </t>
  </si>
  <si>
    <t>DESCRIPCIÓN</t>
  </si>
  <si>
    <t>EJE</t>
  </si>
  <si>
    <t>SEGUIMIENTO</t>
  </si>
  <si>
    <t>COMPONENTE</t>
  </si>
  <si>
    <t>VARIABLES</t>
  </si>
  <si>
    <t>UNIDAD DE MEDIDA DE VARIABLES</t>
  </si>
  <si>
    <t>FÓRMULA</t>
  </si>
  <si>
    <t>UNIDAD DE MEDIDA RESULTADO</t>
  </si>
  <si>
    <t>a</t>
  </si>
  <si>
    <t>1. DISEÑO DE ESTRATEGIAS DE COMUNICACIÓN</t>
  </si>
  <si>
    <t>1.1 Eficiencia en el diseño de campañas y/o estrategias de comunicación</t>
  </si>
  <si>
    <t>b</t>
  </si>
  <si>
    <t xml:space="preserve">Mide la eficiencia del proceso de diseño de estrategias y/o camapañas de lanzamiento, posicionamiento, divulgación y convocatoria, a través del formato de Solicitud de Servicios al Área de Comunicaciones </t>
  </si>
  <si>
    <t>Sumatoria de campañas y/o estrategias de comunicación diseñadas</t>
  </si>
  <si>
    <t>Número</t>
  </si>
  <si>
    <t>% de diseño de estrategias y/o camapañas de lanzamiento, posicionamiento, divulgación y convocatoria</t>
  </si>
  <si>
    <t>EE=a/b*100</t>
  </si>
  <si>
    <t>Porcentaje</t>
  </si>
  <si>
    <t>Sumatoria de campañas y/o estrategias de comunicación solicitadas en el trimestre</t>
  </si>
  <si>
    <t>2. INTERACCIONES EN CANALES DIGITALES.</t>
  </si>
  <si>
    <t xml:space="preserve">2.1 Visitas a la WEB </t>
  </si>
  <si>
    <t xml:space="preserve">Conocer el promedio de visitas ocasionado por las publicaciones realizadas en la página web de la entidad. </t>
  </si>
  <si>
    <t>Número total de vistas de la página web reportadas mediante herramienta de seguimiento durante el mes</t>
  </si>
  <si>
    <t>Promedio de vistas o accesos a la página web  por  cada publicación realizada</t>
  </si>
  <si>
    <t>a/b</t>
  </si>
  <si>
    <t>Promedio</t>
  </si>
  <si>
    <t>ANÁLISIS</t>
  </si>
  <si>
    <t>RANGOS DE DESEMPEÑO</t>
  </si>
  <si>
    <t xml:space="preserve">Numero total de publicaciones realizadas en la página web durante el mes. </t>
  </si>
  <si>
    <t>número</t>
  </si>
  <si>
    <t>DESEMPEÑO</t>
  </si>
  <si>
    <t xml:space="preserve">2.2  Variación porcentual de  seguidores en las redes sociales de la entidad. </t>
  </si>
  <si>
    <t xml:space="preserve">Variación porcentual en los seguidores de redes sociales de la entidad. </t>
  </si>
  <si>
    <t>ACCIÓN DE MEJORAMIENTO</t>
  </si>
  <si>
    <t xml:space="preserve">Total de seguidores de las redes sociales de la entidad al inicio de cada periodo (Pasado) </t>
  </si>
  <si>
    <t xml:space="preserve">Tasa de seguidores neto </t>
  </si>
  <si>
    <t>AR= (b-a)/a*100</t>
  </si>
  <si>
    <t xml:space="preserve">Total de seguidores de las redes sociales de la entidad al final del periodo (Presente) </t>
  </si>
  <si>
    <t>COMPONENTES</t>
  </si>
  <si>
    <t xml:space="preserve">Sobresaliente </t>
  </si>
  <si>
    <t>3. POSICIONAMIENTO EN MEDIOS DE COMUNICACIÓN</t>
  </si>
  <si>
    <t xml:space="preserve">3.1 Porporción de menciones  orgánicas de marca en radio, prensa, televisión y portales web por cada noticia generada. </t>
  </si>
  <si>
    <t xml:space="preserve">Mide los impactos de las noticias producidas en la entidad sobre las menciones organicas (no pagas) del Instituto.  Por cada noticia elaborada en la entidad, se genera una incidencia de XX menciones organicas de marca. </t>
  </si>
  <si>
    <t>Impactos alcanzados en los medios masivos de comunicación no pagos, durante el mes</t>
  </si>
  <si>
    <t>Satisfactorio</t>
  </si>
  <si>
    <t>Menciones orgánicas de marca por cada nóticia elaborada en la entidad</t>
  </si>
  <si>
    <t>PM=(a/b)</t>
  </si>
  <si>
    <t>Insuficiente</t>
  </si>
  <si>
    <t>Sumatoria total de noticias elaboradas en el mes</t>
  </si>
  <si>
    <t>TRIMESTRE I</t>
  </si>
  <si>
    <t>DEFINICIONES CONCEPTUALES</t>
  </si>
  <si>
    <t>TRIMESTRE II</t>
  </si>
  <si>
    <t>TRIMESTRE III</t>
  </si>
  <si>
    <t>TRIMESTRE IV</t>
  </si>
  <si>
    <t>¿Requiere?</t>
  </si>
  <si>
    <t xml:space="preserve">TIPO </t>
  </si>
  <si>
    <t xml:space="preserve">Número de clics o visitas a la página Web </t>
  </si>
  <si>
    <t xml:space="preserve">Publicaciones: </t>
  </si>
  <si>
    <t>Menciones orgánicas:</t>
  </si>
  <si>
    <t>&gt;95%</t>
  </si>
  <si>
    <t xml:space="preserve">Entre 90 y 95% </t>
  </si>
  <si>
    <t>&gt;80%</t>
  </si>
  <si>
    <t>No</t>
  </si>
  <si>
    <t>Acción Correctiva</t>
  </si>
  <si>
    <t>&gt;350</t>
  </si>
  <si>
    <t xml:space="preserve">Entre 300 y 350 vistas </t>
  </si>
  <si>
    <t>&lt;300 Vistas</t>
  </si>
  <si>
    <t>&gt;70</t>
  </si>
  <si>
    <t>Entre 31 y  69</t>
  </si>
  <si>
    <t>&lt;= 30</t>
  </si>
  <si>
    <t>&gt;9</t>
  </si>
  <si>
    <t>Entre 5 y 9 Impactos Organicos por noticia</t>
  </si>
  <si>
    <t>&lt;5</t>
  </si>
  <si>
    <t>EXPLICACIÓN</t>
  </si>
  <si>
    <t xml:space="preserve">Durante el 2018 crecimos un total de 176.114 seguidores. Destacamos el crecimiento y el trabajo del equipo de redes en Instagram, fue la apuesta del año con la apertura de 7 perfiles. Al cierre de la vigencia, acumulamos un total de 136.774 seguidores en esta red. Creciendo únicamente en el 2018, 81.130 que corresponde al 46% del total del año. 
El trabajo en Facebook mantuvo un crecimiento constante que llegó a 70.432. No fue la red que más creció en el año pero tenemos un público potencial y cautivo de nuestros temas de más de 1.070.000 seguidores. Los perfiles que más crecieron en 2018 en Facebook fueron: Colombia al Parque con un crecimiento de 4.775 seguidores (46%). Rock al Parque con 15.217 seguidores (8.3%) y el Planetario de Bogotá con 12.380 (37.3%). 
En twitter eliminamos cuentas para centrar el esfuerzo en la red principal de la entidad. Crecimos un total de 20.931 y destacamos el trabajo con Idartes que alcanzó un total de 119.430, es decir 9.159 más usuarios que en diciembre de 2017. Asi mismo, Rock al Parque creció en 5.752 seguidores (4.4%) y el teatro Jorge Eliécer Gaitán en 4.849. (8.98%)
Seguimos trabajando para aumentar el número de seguidores, entendiendo las dínamicas y los cambios del mundo digital. En redes sociales el balance del 2018 es muy positivo y satisfactorio con el trabajo de todo el equipo que día a día aporta a esta labor.    </t>
  </si>
  <si>
    <t>Unidades de médida</t>
  </si>
  <si>
    <t>Periodicidad</t>
  </si>
  <si>
    <t xml:space="preserve">Tipo de Acción </t>
  </si>
  <si>
    <t>Tipo de indicador</t>
  </si>
  <si>
    <t>Tipo de medición</t>
  </si>
  <si>
    <t>Asistencias</t>
  </si>
  <si>
    <t>Mesual</t>
  </si>
  <si>
    <t>Insumos</t>
  </si>
  <si>
    <t>Economía</t>
  </si>
  <si>
    <t>Actividades de formación</t>
  </si>
  <si>
    <t>Acción Preventiva</t>
  </si>
  <si>
    <t>Procesos</t>
  </si>
  <si>
    <t>Eficiencia</t>
  </si>
  <si>
    <t>Seguidores</t>
  </si>
  <si>
    <t>Semestral</t>
  </si>
  <si>
    <t>Oportunidad de Mejora</t>
  </si>
  <si>
    <t>Productos</t>
  </si>
  <si>
    <t>Eficacia</t>
  </si>
  <si>
    <t>Hora</t>
  </si>
  <si>
    <t>No requiere acción</t>
  </si>
  <si>
    <t>Resultados</t>
  </si>
  <si>
    <t>Fase desarrollo de software</t>
  </si>
  <si>
    <t>Impactos</t>
  </si>
  <si>
    <t xml:space="preserve">Indice de satisfacción </t>
  </si>
  <si>
    <t>Dimensiones</t>
  </si>
  <si>
    <t>Políticas</t>
  </si>
  <si>
    <t>Objetivo Estratégico</t>
  </si>
  <si>
    <t xml:space="preserve">Proceso Institucional </t>
  </si>
  <si>
    <t>Proyectos</t>
  </si>
  <si>
    <t>Talento Humano</t>
  </si>
  <si>
    <t>Planeación Institucional</t>
  </si>
  <si>
    <r>
      <t>1.</t>
    </r>
    <r>
      <rPr>
        <sz val="7"/>
        <color rgb="FF000000"/>
        <rFont val="Arial Narrow"/>
      </rPr>
      <t xml:space="preserve">    </t>
    </r>
    <r>
      <rPr>
        <sz val="11"/>
        <color rgb="FF000000"/>
        <rFont val="Arial Narrow"/>
      </rPr>
      <t>Priorizar la inversión en proyectos que promuevan oportunidades para la expresión y valoración de prácticas artísticas accesibles, incluyentes y participativas, y que reconozcan la diversidad cultural de la ciudad.</t>
    </r>
  </si>
  <si>
    <t xml:space="preserve">ES - Direccionamiento Estratégico Institucional </t>
  </si>
  <si>
    <t>982 - Formación artística en la escuela y la ciudad</t>
  </si>
  <si>
    <t>Direccionamiento Estratégico y planeación</t>
  </si>
  <si>
    <t>Gestión presupuestal y eficiencia del gasto público</t>
  </si>
  <si>
    <r>
      <t>2.</t>
    </r>
    <r>
      <rPr>
        <sz val="7"/>
        <rFont val="Arial Narrow"/>
      </rPr>
      <t xml:space="preserve">    </t>
    </r>
    <r>
      <rPr>
        <sz val="11"/>
        <rFont val="Arial Narrow"/>
      </rPr>
      <t>Mejorar las condiciones para el desarrollo de las prácticas artísticas en los territorios urbanos y rurales de la ciudad, a través de la consolidación de una red de escenarios, convencionales y no convencionales, enfocando su campo de acción en las zonas menos atendidas.</t>
    </r>
  </si>
  <si>
    <t>ES - Gestión de Tecnologías de la Información y las Comunicaciones</t>
  </si>
  <si>
    <t>985 - Emprendimiento artístico y empleo del artista</t>
  </si>
  <si>
    <t>Gestión con valores para resultados</t>
  </si>
  <si>
    <t>Talento humano</t>
  </si>
  <si>
    <r>
      <t>3.</t>
    </r>
    <r>
      <rPr>
        <sz val="7"/>
        <color rgb="FF000000"/>
        <rFont val="Arial Narrow"/>
      </rPr>
      <t xml:space="preserve">    </t>
    </r>
    <r>
      <rPr>
        <sz val="11"/>
        <color rgb="FF000000"/>
        <rFont val="Arial Narrow"/>
      </rPr>
      <t xml:space="preserve">Fomentar la integración del campo artístico con otros saberes y disciplinas para enriquecer la práctica artística, contribuir a la sostenibilidad del campo, y generar innovación. </t>
    </r>
  </si>
  <si>
    <t>993 - Experiencias artísticas para la primera infancia</t>
  </si>
  <si>
    <t>Evaluación de resultados</t>
  </si>
  <si>
    <t>Integridad</t>
  </si>
  <si>
    <r>
      <t>4.</t>
    </r>
    <r>
      <rPr>
        <sz val="7"/>
        <color rgb="FF000000"/>
        <rFont val="Arial Narrow"/>
      </rPr>
      <t xml:space="preserve">    </t>
    </r>
    <r>
      <rPr>
        <sz val="11"/>
        <color rgb="FF000000"/>
        <rFont val="Arial Narrow"/>
      </rPr>
      <t>Fortalecer las estrategias de comunicación, difusión y divulgación de la oferta institucional y de otros agentes del campo artístico, a través de medios masivos, alternativos y comunitarios, para alcanzar y fidelizar los grupos de interés de la entidad.</t>
    </r>
  </si>
  <si>
    <t>ES - Gestión del Servicio a la ciudadanía</t>
  </si>
  <si>
    <t>996 - Integración entre el arte, la cultura científica, la tecnología y la ciudad</t>
  </si>
  <si>
    <t xml:space="preserve">Información y Comunicación </t>
  </si>
  <si>
    <t>Transparencia, acceso a la información pública y lucha contra la corrupción</t>
  </si>
  <si>
    <r>
      <t>5.</t>
    </r>
    <r>
      <rPr>
        <sz val="7"/>
        <color rgb="FF000000"/>
        <rFont val="Arial Narrow"/>
      </rPr>
      <t xml:space="preserve">    </t>
    </r>
    <r>
      <rPr>
        <sz val="11"/>
        <color rgb="FF000000"/>
        <rFont val="Arial Narrow"/>
      </rPr>
      <t>Propiciar dinámicas de gestión de conocimiento que permitan generar y analizar información del campo artístico, medir el impacto de las artes en la ciudad y evaluar el desempeño institucional.</t>
    </r>
  </si>
  <si>
    <t>ES - Gestión de Conocimiento</t>
  </si>
  <si>
    <t>Gestión del Conocimiento y la Innovación</t>
  </si>
  <si>
    <t>Fortalecimiento organizacional y simplificación de procesos</t>
  </si>
  <si>
    <r>
      <t>6.</t>
    </r>
    <r>
      <rPr>
        <sz val="7"/>
        <color rgb="FF000000"/>
        <rFont val="Arial Narrow"/>
      </rPr>
      <t xml:space="preserve">    </t>
    </r>
    <r>
      <rPr>
        <sz val="11"/>
        <color rgb="FF000000"/>
        <rFont val="Arial Narrow"/>
      </rPr>
      <t>Propender por el establecimiento de relaciones laborales y contractuales armónicas, colaborativas y constructivas en el equipo de trabajo que refuercen su compromiso, identidad y convicción frente a la labor desarrollada en la entidad.</t>
    </r>
  </si>
  <si>
    <t>MI - Gestión de Formación en las prácticas artísticas</t>
  </si>
  <si>
    <t>999 - Gestión, aprovechamiento económico, sostenibilidad y mejoramiento de equipamientos culturales</t>
  </si>
  <si>
    <t>Control Interno</t>
  </si>
  <si>
    <t>Servicio al ciudadano</t>
  </si>
  <si>
    <r>
      <t>7.</t>
    </r>
    <r>
      <rPr>
        <sz val="7"/>
        <color rgb="FF000000"/>
        <rFont val="Arial Narrow"/>
      </rPr>
      <t xml:space="preserve">    </t>
    </r>
    <r>
      <rPr>
        <sz val="11"/>
        <color rgb="FF000000"/>
        <rFont val="Arial Narrow"/>
      </rPr>
      <t>Implementar un modelo de gestión que facilite la articulación de los procesos institucionales, alineándolos a la misión del Idartes y las demandas de la ciudadanía y del sector.</t>
    </r>
  </si>
  <si>
    <t>MI - Gestión de Circulación de las prácticas artísticas</t>
  </si>
  <si>
    <t>1000 - Fomento a las prácticas artísticas en todas sus dimensiones</t>
  </si>
  <si>
    <t>Participación ciudadana en la gestión pública</t>
  </si>
  <si>
    <t>MI - Gestión integral de espacios culturales</t>
  </si>
  <si>
    <t>1010 - Construcción y sostenimiento de la infraestructura para las Artes</t>
  </si>
  <si>
    <t>Racionalización de trámites</t>
  </si>
  <si>
    <t>MI - Gestión de Fomento de las prácticas artísticas</t>
  </si>
  <si>
    <t>1017 - Arte para la transformación social: Prácticas artísticas incluyentes, descentralizadas y al servicio de la comunidad</t>
  </si>
  <si>
    <t>Requiere Acción de Mejoramiento</t>
  </si>
  <si>
    <t>Gestión documental</t>
  </si>
  <si>
    <t>MI - Gestión de participación y organización del sector artístico</t>
  </si>
  <si>
    <t>Si</t>
  </si>
  <si>
    <t>Gobierno Digital</t>
  </si>
  <si>
    <t>TR - Gestión Jurídica</t>
  </si>
  <si>
    <t>Seguridad Digital</t>
  </si>
  <si>
    <t>TR - Gestión de Talento Humano</t>
  </si>
  <si>
    <t>Defensa jurídica</t>
  </si>
  <si>
    <t>TR - Gestión Documental</t>
  </si>
  <si>
    <t>Gestión del conocimiento y la innovación</t>
  </si>
  <si>
    <t>TR - Gestión de Bienes, servicio y planta física</t>
  </si>
  <si>
    <t>Control interno</t>
  </si>
  <si>
    <t>TR - Gestión Financiera</t>
  </si>
  <si>
    <t>II</t>
  </si>
  <si>
    <t>Seguimiento y evaluación del desempeño institucional</t>
  </si>
  <si>
    <t xml:space="preserve">EM - Control y Evaluación institucional </t>
  </si>
  <si>
    <t>EM - Gestión Integral para la mejora continua</t>
  </si>
  <si>
    <t>IV</t>
  </si>
  <si>
    <t>VIGENCIA</t>
  </si>
  <si>
    <t>DEPENDENCIA</t>
  </si>
  <si>
    <t>Dirección General</t>
  </si>
  <si>
    <t>Oficina Asesora de Planeación</t>
  </si>
  <si>
    <t>Oficina Asesora Jurídica</t>
  </si>
  <si>
    <t>Área de Control Interno</t>
  </si>
  <si>
    <t xml:space="preserve">Área de Comunicaciones </t>
  </si>
  <si>
    <t>Subdirección de las Artes</t>
  </si>
  <si>
    <t>Área de Convocatorias</t>
  </si>
  <si>
    <t xml:space="preserve">Área de Producción </t>
  </si>
  <si>
    <t>Gerencia de Artes Audiovisuales</t>
  </si>
  <si>
    <t>Gerencia de Arte Dramático</t>
  </si>
  <si>
    <t>Gerencia de Artes Plásticas y Visuales</t>
  </si>
  <si>
    <t>Gerencia de Danza</t>
  </si>
  <si>
    <t>Gerencia de Literatura</t>
  </si>
  <si>
    <t>Gerencia de Música</t>
  </si>
  <si>
    <t>Subdirección de Formación Artística</t>
  </si>
  <si>
    <t>NIDOS</t>
  </si>
  <si>
    <t>CREA</t>
  </si>
  <si>
    <t>Subdirección de Equipamientos Culturales</t>
  </si>
  <si>
    <t>Gerencia de Escenarios</t>
  </si>
  <si>
    <t>Subdirección Administrativa y Financiera</t>
  </si>
  <si>
    <t>Área de Almacén</t>
  </si>
  <si>
    <t>Área de Atención al Ciudadano</t>
  </si>
  <si>
    <t>Área de Gestión Documental</t>
  </si>
  <si>
    <t>Área de Contabilidad</t>
  </si>
  <si>
    <t>Área de Mantenimiento</t>
  </si>
  <si>
    <t>Área de Presupuesto</t>
  </si>
  <si>
    <t>Área de Servicios Generales</t>
  </si>
  <si>
    <t>Área de Tesorería</t>
  </si>
  <si>
    <t>Área de TIC</t>
  </si>
  <si>
    <t xml:space="preserve">
El cuarto trimestre se caracterliza por que el número de eventos publicados en la página web se reduce de 174 a 71 por lo cual, el número de notilcias relacionadas se reduce de 85 a 25, de igual forma el tráfico referido desde redes sociales pasa de estar por encima de las 20 mil visitas en el mes de octubre, pasa a estar por debajo de las 10 mil en diciembre; las paginas más visitadas son las de agenda de eventos, agenda de eventos del mircrositio del Teatro Jorge Eliecer Gaitán y las noticias relacionadas con los festivales Hip Hop y Salsa al Parque. En diciembre el grueso de las comunicaciones se dirgió a comunicar eventos relacionados con las actividades navideñas de la Alcaldía.</t>
  </si>
  <si>
    <t xml:space="preserve">Las solicitudes realizadas a través del formato Solicitud de Servicios al Área de Comunicaciones fueron resueltas en los tiempos y cumpliendo con las necesidades de cada una de las Gerencias. En un breve espacio de tiempo al finalizar el trimestre la plataforma sufrió algunos ajustes sin generar inconvenientes y las solicitudes fueron desviadas momentáneamente y solicitadas por medio del correo institucional. </t>
  </si>
  <si>
    <t xml:space="preserve">Nuestra marca Idartes estuvo en el imaginario de los ciudadadanos de la ciudad. La presencia en medios offline y online permitió cumplir con las metas anuales, y la apropación de los bogotanos con los mensajes de interés. El free press del equipo de comunicaciones precisó la importancia de generar empatía del sector artístico y cultural del Distrito con la Entidad. Idartes se ha convertido en un referente de credibilidad y la marca ha logrado el propósito de acrecentar los impactos orgánicos. El Instituto no solo le ha apuntado a aparecer en medios de nicho sino que ha procurado embeberse en medios masivos de comunicación y hacer presencia en el mainstream.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</si>
</sst>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_-;\-* #,##0_-;_-* &quot;-&quot;_-;_-@"/>
    <numFmt numFmtId="165" formatCode="0.000%"/>
    <numFmt numFmtId="166" formatCode="_-* #,##0_-;\-* #,##0_-;_-* &quot;-&quot;_-;_-@_-"/>
    <numFmt numFmtId="167" formatCode="0.0%"/>
  </numFmts>
  <fonts count="28">
    <font>
      <sz val="11"/>
      <color rgb="FF000000"/>
      <name val="Calibri"/>
    </font>
    <font>
      <sz val="11"/>
      <color rgb="FF000000"/>
      <name val="Arial Narrow"/>
    </font>
    <font>
      <sz val="11"/>
      <name val="Arial Narrow"/>
    </font>
    <font>
      <b/>
      <sz val="11"/>
      <color rgb="FF000000"/>
      <name val="Arial Narrow"/>
    </font>
    <font>
      <sz val="11"/>
      <name val="Calibri"/>
    </font>
    <font>
      <b/>
      <sz val="11"/>
      <name val="Arial Narrow"/>
    </font>
    <font>
      <sz val="11"/>
      <name val="Calibri"/>
    </font>
    <font>
      <sz val="11"/>
      <color rgb="FFFF0000"/>
      <name val="Arial Narrow"/>
    </font>
    <font>
      <sz val="11"/>
      <color rgb="FF0C0C0C"/>
      <name val="Arial Narrow"/>
    </font>
    <font>
      <b/>
      <sz val="11"/>
      <color rgb="FF585858"/>
      <name val="Arial Narrow"/>
    </font>
    <font>
      <b/>
      <sz val="11"/>
      <name val="Calibri"/>
    </font>
    <font>
      <b/>
      <sz val="10"/>
      <name val="Arial Narrow"/>
    </font>
    <font>
      <b/>
      <sz val="11"/>
      <color rgb="FF373737"/>
      <name val="Arial Narrow"/>
    </font>
    <font>
      <sz val="10"/>
      <color rgb="FF000000"/>
      <name val="Arial Narrow"/>
    </font>
    <font>
      <sz val="9"/>
      <name val="Arial Narrow"/>
    </font>
    <font>
      <sz val="10"/>
      <name val="Arial Narrow"/>
    </font>
    <font>
      <b/>
      <sz val="10"/>
      <color rgb="FF000000"/>
      <name val="Arial Narrow"/>
    </font>
    <font>
      <b/>
      <sz val="14"/>
      <color rgb="FF000000"/>
      <name val="Arial Narrow"/>
    </font>
    <font>
      <b/>
      <sz val="12"/>
      <color rgb="FF000000"/>
      <name val="Arial Narrow"/>
    </font>
    <font>
      <sz val="7"/>
      <color rgb="FF000000"/>
      <name val="Arial Narrow"/>
    </font>
    <font>
      <sz val="7"/>
      <name val="Arial Narrow"/>
    </font>
    <font>
      <sz val="11"/>
      <color rgb="FF006100"/>
      <name val="Calibri"/>
      <family val="2"/>
      <scheme val="minor"/>
    </font>
    <font>
      <sz val="11"/>
      <color rgb="FF000000"/>
      <name val="Arial Narrow"/>
      <family val="2"/>
    </font>
    <font>
      <sz val="10"/>
      <color rgb="FF000000"/>
      <name val="Arial Narrow"/>
      <family val="2"/>
    </font>
    <font>
      <sz val="11"/>
      <color rgb="FF000000"/>
      <name val="Calibri"/>
      <family val="2"/>
    </font>
    <font>
      <sz val="11"/>
      <name val="Calibri"/>
      <family val="2"/>
    </font>
    <font>
      <sz val="11"/>
      <color rgb="FF000000"/>
      <name val="Calibri"/>
    </font>
    <font>
      <sz val="11"/>
      <name val="Century Gothic"/>
      <family val="2"/>
    </font>
  </fonts>
  <fills count="24">
    <fill>
      <patternFill patternType="none"/>
    </fill>
    <fill>
      <patternFill patternType="gray125"/>
    </fill>
    <fill>
      <patternFill patternType="solid">
        <fgColor rgb="FFA4C2F4"/>
        <bgColor rgb="FFA4C2F4"/>
      </patternFill>
    </fill>
    <fill>
      <patternFill patternType="solid">
        <fgColor rgb="FF6D9EEB"/>
        <bgColor rgb="FF6D9EEB"/>
      </patternFill>
    </fill>
    <fill>
      <patternFill patternType="solid">
        <fgColor rgb="FFFFFFFF"/>
        <bgColor rgb="FFFFFFFF"/>
      </patternFill>
    </fill>
    <fill>
      <patternFill patternType="solid">
        <fgColor rgb="FFF6B26B"/>
        <bgColor rgb="FFF6B26B"/>
      </patternFill>
    </fill>
    <fill>
      <patternFill patternType="solid">
        <fgColor rgb="FFFCE5CD"/>
        <bgColor rgb="FFFCE5CD"/>
      </patternFill>
    </fill>
    <fill>
      <patternFill patternType="solid">
        <fgColor rgb="FFD9EAD3"/>
        <bgColor rgb="FFD9EAD3"/>
      </patternFill>
    </fill>
    <fill>
      <patternFill patternType="solid">
        <fgColor rgb="FFD3EB9E"/>
        <bgColor rgb="FFD3EB9E"/>
      </patternFill>
    </fill>
    <fill>
      <patternFill patternType="solid">
        <fgColor rgb="FF00948C"/>
        <bgColor rgb="FF00948C"/>
      </patternFill>
    </fill>
    <fill>
      <patternFill patternType="solid">
        <fgColor rgb="FFD9D2E9"/>
        <bgColor rgb="FFD9D2E9"/>
      </patternFill>
    </fill>
    <fill>
      <patternFill patternType="solid">
        <fgColor rgb="FFE2FAEB"/>
        <bgColor rgb="FFE2FAEB"/>
      </patternFill>
    </fill>
    <fill>
      <patternFill patternType="solid">
        <fgColor rgb="FFC9DAF8"/>
        <bgColor rgb="FFC9DAF8"/>
      </patternFill>
    </fill>
    <fill>
      <patternFill patternType="solid">
        <fgColor rgb="FFF8E0B9"/>
        <bgColor rgb="FFF8E0B9"/>
      </patternFill>
    </fill>
    <fill>
      <patternFill patternType="solid">
        <fgColor rgb="FFC0FFFB"/>
        <bgColor rgb="FFC0FFFB"/>
      </patternFill>
    </fill>
    <fill>
      <patternFill patternType="solid">
        <fgColor rgb="FFF9CB9C"/>
        <bgColor rgb="FFF9CB9C"/>
      </patternFill>
    </fill>
    <fill>
      <patternFill patternType="solid">
        <fgColor rgb="FFF06666"/>
        <bgColor rgb="FFF06666"/>
      </patternFill>
    </fill>
    <fill>
      <patternFill patternType="solid">
        <fgColor rgb="FFFF8B8B"/>
        <bgColor rgb="FFFF8B8B"/>
      </patternFill>
    </fill>
    <fill>
      <patternFill patternType="solid">
        <fgColor rgb="FFFBFBFE"/>
        <bgColor rgb="FFFBFBFE"/>
      </patternFill>
    </fill>
    <fill>
      <patternFill patternType="solid">
        <fgColor rgb="FFC6EFCE"/>
      </patternFill>
    </fill>
    <fill>
      <patternFill patternType="solid">
        <fgColor rgb="FF92D050"/>
        <bgColor rgb="FF40C080"/>
      </patternFill>
    </fill>
    <fill>
      <patternFill patternType="solid">
        <fgColor rgb="FF92D050"/>
        <bgColor rgb="FF64BF7C"/>
      </patternFill>
    </fill>
    <fill>
      <patternFill patternType="solid">
        <fgColor theme="7" tint="0.39997558519241921"/>
        <bgColor rgb="FFFFD965"/>
      </patternFill>
    </fill>
    <fill>
      <patternFill patternType="solid">
        <fgColor theme="7" tint="0.39997558519241921"/>
        <bgColor rgb="FFDCE585"/>
      </patternFill>
    </fill>
  </fills>
  <borders count="51">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style="thin">
        <color rgb="FF000000"/>
      </left>
      <right style="thin">
        <color rgb="FF000000"/>
      </right>
      <top/>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diagonal/>
    </border>
    <border>
      <left style="thin">
        <color rgb="FF000000"/>
      </left>
      <right/>
      <top style="thin">
        <color rgb="FF000000"/>
      </top>
      <bottom/>
      <diagonal/>
    </border>
    <border>
      <left/>
      <right/>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AEABAB"/>
      </left>
      <right style="thin">
        <color rgb="FFAEABAB"/>
      </right>
      <top style="thin">
        <color rgb="FF000000"/>
      </top>
      <bottom style="thin">
        <color rgb="FFAEABAB"/>
      </bottom>
      <diagonal/>
    </border>
    <border>
      <left/>
      <right/>
      <top style="thin">
        <color rgb="FF000000"/>
      </top>
      <bottom/>
      <diagonal/>
    </border>
    <border>
      <left style="thin">
        <color rgb="FFAEABAB"/>
      </left>
      <right/>
      <top style="thin">
        <color rgb="FF000000"/>
      </top>
      <bottom/>
      <diagonal/>
    </border>
    <border>
      <left style="thin">
        <color rgb="FFAEABAB"/>
      </left>
      <right/>
      <top/>
      <bottom/>
      <diagonal/>
    </border>
    <border>
      <left style="thin">
        <color rgb="FF000000"/>
      </left>
      <right style="thin">
        <color rgb="FFAEABAB"/>
      </right>
      <top style="thin">
        <color rgb="FFAEABAB"/>
      </top>
      <bottom style="thin">
        <color rgb="FFAEABAB"/>
      </bottom>
      <diagonal/>
    </border>
    <border>
      <left/>
      <right style="thin">
        <color rgb="FFAEABAB"/>
      </right>
      <top style="thin">
        <color rgb="FFAEABAB"/>
      </top>
      <bottom style="thin">
        <color rgb="FFAEABAB"/>
      </bottom>
      <diagonal/>
    </border>
    <border>
      <left style="thin">
        <color rgb="FFAEABAB"/>
      </left>
      <right style="thin">
        <color rgb="FFAEABAB"/>
      </right>
      <top style="thin">
        <color rgb="FFAEABAB"/>
      </top>
      <bottom/>
      <diagonal/>
    </border>
    <border>
      <left style="thin">
        <color rgb="FFAEABAB"/>
      </left>
      <right/>
      <top style="thin">
        <color rgb="FFAEABAB"/>
      </top>
      <bottom style="thin">
        <color rgb="FFAEABAB"/>
      </bottom>
      <diagonal/>
    </border>
    <border>
      <left style="thin">
        <color rgb="FFAEABAB"/>
      </left>
      <right/>
      <top style="thin">
        <color rgb="FFAEABAB"/>
      </top>
      <bottom/>
      <diagonal/>
    </border>
    <border>
      <left/>
      <right style="thin">
        <color rgb="FFAEABAB"/>
      </right>
      <top style="thin">
        <color rgb="FFAEABAB"/>
      </top>
      <bottom/>
      <diagonal/>
    </border>
    <border>
      <left style="thin">
        <color rgb="FFAEABAB"/>
      </left>
      <right style="thin">
        <color rgb="FFAEABAB"/>
      </right>
      <top style="thin">
        <color rgb="FFAEABAB"/>
      </top>
      <bottom style="thin">
        <color rgb="FFAEABAB"/>
      </bottom>
      <diagonal/>
    </border>
    <border>
      <left style="thin">
        <color rgb="FF000000"/>
      </left>
      <right/>
      <top style="thin">
        <color rgb="FFAEABAB"/>
      </top>
      <bottom style="thin">
        <color rgb="FFAEABAB"/>
      </bottom>
      <diagonal/>
    </border>
    <border>
      <left style="thin">
        <color rgb="FFAEABAB"/>
      </left>
      <right style="thin">
        <color rgb="FFAEABAB"/>
      </right>
      <top style="thin">
        <color rgb="FFAEABAB"/>
      </top>
      <bottom/>
      <diagonal/>
    </border>
    <border>
      <left/>
      <right/>
      <top style="thin">
        <color rgb="FFAEABAB"/>
      </top>
      <bottom/>
      <diagonal/>
    </border>
    <border>
      <left style="thin">
        <color rgb="FFAEABAB"/>
      </left>
      <right style="thin">
        <color rgb="FFAEABAB"/>
      </right>
      <top/>
      <bottom style="thin">
        <color rgb="FFAEABAB"/>
      </bottom>
      <diagonal/>
    </border>
    <border>
      <left style="thin">
        <color rgb="FFAEABAB"/>
      </left>
      <right style="thin">
        <color rgb="FFAEABAB"/>
      </right>
      <top/>
      <bottom/>
      <diagonal/>
    </border>
    <border>
      <left style="thin">
        <color rgb="FFAEABAB"/>
      </left>
      <right/>
      <top style="thin">
        <color rgb="FFAEABAB"/>
      </top>
      <bottom/>
      <diagonal/>
    </border>
  </borders>
  <cellStyleXfs count="7">
    <xf numFmtId="0" fontId="0" fillId="0" borderId="0"/>
    <xf numFmtId="0" fontId="24" fillId="0" borderId="29"/>
    <xf numFmtId="9" fontId="24" fillId="0" borderId="29" applyFont="0" applyFill="0" applyBorder="0" applyAlignment="0" applyProtection="0"/>
    <xf numFmtId="166" fontId="24" fillId="0" borderId="29" applyFont="0" applyFill="0" applyBorder="0" applyAlignment="0" applyProtection="0"/>
    <xf numFmtId="0" fontId="24" fillId="0" borderId="29"/>
    <xf numFmtId="0" fontId="21" fillId="19" borderId="29" applyNumberFormat="0" applyBorder="0" applyAlignment="0" applyProtection="0"/>
    <xf numFmtId="9" fontId="26" fillId="0" borderId="0" applyFont="0" applyFill="0" applyBorder="0" applyAlignment="0" applyProtection="0"/>
  </cellStyleXfs>
  <cellXfs count="184">
    <xf numFmtId="0" fontId="0" fillId="0" borderId="0" xfId="0" applyFont="1" applyAlignment="1"/>
    <xf numFmtId="0" fontId="2" fillId="0" borderId="0" xfId="0" applyFont="1"/>
    <xf numFmtId="0" fontId="6" fillId="0" borderId="0" xfId="0" applyFont="1"/>
    <xf numFmtId="0" fontId="3" fillId="4" borderId="16" xfId="0" applyFont="1" applyFill="1" applyBorder="1" applyAlignment="1">
      <alignment vertical="center"/>
    </xf>
    <xf numFmtId="0" fontId="3" fillId="5" borderId="16" xfId="0" applyFont="1" applyFill="1" applyBorder="1" applyAlignment="1">
      <alignment horizontal="center" vertical="center" wrapText="1"/>
    </xf>
    <xf numFmtId="0" fontId="9" fillId="4" borderId="16" xfId="0" applyFont="1" applyFill="1" applyBorder="1" applyAlignment="1">
      <alignment horizontal="center" vertical="center"/>
    </xf>
    <xf numFmtId="0" fontId="10" fillId="0" borderId="16" xfId="0" applyFont="1" applyBorder="1" applyAlignment="1">
      <alignment horizontal="center" vertical="center"/>
    </xf>
    <xf numFmtId="0" fontId="3" fillId="5" borderId="1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6" fillId="0" borderId="16" xfId="0" applyFont="1" applyBorder="1" applyAlignment="1">
      <alignment horizontal="center" vertical="center"/>
    </xf>
    <xf numFmtId="0" fontId="1" fillId="0" borderId="6" xfId="0" applyFont="1" applyBorder="1" applyAlignment="1">
      <alignment horizontal="left" vertical="center" wrapText="1"/>
    </xf>
    <xf numFmtId="0" fontId="1" fillId="7" borderId="20" xfId="0" applyFont="1" applyFill="1" applyBorder="1" applyAlignment="1">
      <alignment horizontal="left" vertical="center"/>
    </xf>
    <xf numFmtId="9" fontId="1" fillId="0" borderId="16" xfId="0" applyNumberFormat="1" applyFont="1" applyBorder="1" applyAlignment="1">
      <alignment horizontal="center" vertical="center"/>
    </xf>
    <xf numFmtId="1" fontId="1" fillId="0" borderId="16" xfId="0" applyNumberFormat="1" applyFont="1" applyBorder="1" applyAlignment="1">
      <alignment horizontal="center" vertical="center"/>
    </xf>
    <xf numFmtId="0" fontId="11" fillId="3" borderId="20" xfId="0" applyFont="1" applyFill="1" applyBorder="1" applyAlignment="1">
      <alignment horizontal="center" vertical="center"/>
    </xf>
    <xf numFmtId="10" fontId="1" fillId="0" borderId="16" xfId="0" applyNumberFormat="1" applyFont="1" applyBorder="1" applyAlignment="1">
      <alignment horizontal="center" vertical="center"/>
    </xf>
    <xf numFmtId="9" fontId="0" fillId="0" borderId="0" xfId="0" applyNumberFormat="1" applyFont="1"/>
    <xf numFmtId="0" fontId="3" fillId="10" borderId="18"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14" fillId="13" borderId="16" xfId="0" applyFont="1" applyFill="1" applyBorder="1" applyAlignment="1">
      <alignment horizontal="left" vertical="center" wrapText="1"/>
    </xf>
    <xf numFmtId="0" fontId="11" fillId="12" borderId="16" xfId="0" applyFont="1" applyFill="1" applyBorder="1" applyAlignment="1">
      <alignment horizontal="center" vertical="center" wrapText="1"/>
    </xf>
    <xf numFmtId="0" fontId="2" fillId="14" borderId="16" xfId="0" applyFont="1" applyFill="1" applyBorder="1" applyAlignment="1">
      <alignment horizontal="center" vertical="center"/>
    </xf>
    <xf numFmtId="0" fontId="13" fillId="0" borderId="16" xfId="0" applyFont="1" applyBorder="1" applyAlignment="1">
      <alignment horizontal="center" vertical="center"/>
    </xf>
    <xf numFmtId="0" fontId="15" fillId="0" borderId="1" xfId="0" applyFont="1" applyBorder="1" applyAlignment="1">
      <alignment horizontal="center" vertical="center" wrapText="1"/>
    </xf>
    <xf numFmtId="0" fontId="2" fillId="14" borderId="20" xfId="0" applyFont="1" applyFill="1" applyBorder="1" applyAlignment="1">
      <alignment horizontal="center" vertical="center"/>
    </xf>
    <xf numFmtId="0" fontId="15" fillId="0" borderId="16" xfId="0" applyFont="1" applyBorder="1" applyAlignment="1">
      <alignment horizontal="center" vertical="center" wrapText="1"/>
    </xf>
    <xf numFmtId="10" fontId="0" fillId="0" borderId="0" xfId="0" applyNumberFormat="1" applyFont="1"/>
    <xf numFmtId="164" fontId="0" fillId="0" borderId="0" xfId="0" applyNumberFormat="1" applyFont="1"/>
    <xf numFmtId="0" fontId="13" fillId="0" borderId="16" xfId="0" applyFont="1" applyBorder="1" applyAlignment="1">
      <alignment horizontal="center" vertical="center" wrapText="1"/>
    </xf>
    <xf numFmtId="0" fontId="15" fillId="4" borderId="16" xfId="0" applyFont="1" applyFill="1" applyBorder="1" applyAlignment="1">
      <alignment horizontal="center" vertical="center" wrapText="1"/>
    </xf>
    <xf numFmtId="0" fontId="13" fillId="0" borderId="7" xfId="0" applyFont="1" applyBorder="1" applyAlignment="1">
      <alignment horizontal="center" vertical="center"/>
    </xf>
    <xf numFmtId="0" fontId="13" fillId="0" borderId="16" xfId="0" applyFont="1" applyBorder="1" applyAlignment="1">
      <alignment horizontal="center" vertical="center"/>
    </xf>
    <xf numFmtId="0" fontId="2" fillId="0" borderId="0" xfId="0" applyFont="1" applyAlignment="1">
      <alignment vertical="center"/>
    </xf>
    <xf numFmtId="3" fontId="13" fillId="0" borderId="16" xfId="0" applyNumberFormat="1" applyFont="1" applyBorder="1" applyAlignment="1">
      <alignment horizontal="center" vertical="center"/>
    </xf>
    <xf numFmtId="3" fontId="13" fillId="0" borderId="7" xfId="0" applyNumberFormat="1" applyFont="1" applyBorder="1" applyAlignment="1">
      <alignment horizontal="center" vertical="center"/>
    </xf>
    <xf numFmtId="0" fontId="6" fillId="4" borderId="29" xfId="0" applyFont="1" applyFill="1" applyBorder="1"/>
    <xf numFmtId="0" fontId="2" fillId="4" borderId="29" xfId="0" applyFont="1" applyFill="1" applyBorder="1"/>
    <xf numFmtId="0" fontId="6" fillId="0" borderId="0" xfId="0" applyFont="1" applyAlignment="1">
      <alignment vertical="center"/>
    </xf>
    <xf numFmtId="9" fontId="2" fillId="4" borderId="29" xfId="0" applyNumberFormat="1" applyFont="1" applyFill="1" applyBorder="1"/>
    <xf numFmtId="10" fontId="2" fillId="0" borderId="0" xfId="0" applyNumberFormat="1" applyFont="1"/>
    <xf numFmtId="0" fontId="2" fillId="0" borderId="8" xfId="0" applyFont="1" applyBorder="1" applyAlignment="1">
      <alignment vertical="center" wrapText="1"/>
    </xf>
    <xf numFmtId="0" fontId="3" fillId="5" borderId="18" xfId="0" applyFont="1" applyFill="1" applyBorder="1" applyAlignment="1">
      <alignment horizontal="center" vertical="center" wrapText="1"/>
    </xf>
    <xf numFmtId="0" fontId="6" fillId="0" borderId="8" xfId="0" applyFont="1" applyBorder="1"/>
    <xf numFmtId="165" fontId="2" fillId="0" borderId="0" xfId="0" applyNumberFormat="1" applyFont="1"/>
    <xf numFmtId="2" fontId="1" fillId="16" borderId="33" xfId="0" applyNumberFormat="1" applyFont="1" applyFill="1" applyBorder="1" applyAlignment="1">
      <alignment horizontal="center" vertical="center"/>
    </xf>
    <xf numFmtId="2" fontId="16" fillId="6" borderId="33" xfId="0" applyNumberFormat="1" applyFont="1" applyFill="1" applyBorder="1" applyAlignment="1">
      <alignment horizontal="center" vertical="center" wrapText="1"/>
    </xf>
    <xf numFmtId="0" fontId="11" fillId="6" borderId="16" xfId="0" applyFont="1" applyFill="1" applyBorder="1" applyAlignment="1">
      <alignment horizontal="center" vertical="center"/>
    </xf>
    <xf numFmtId="0" fontId="1" fillId="0" borderId="1" xfId="0" applyFont="1" applyBorder="1" applyAlignment="1">
      <alignment horizontal="left" vertical="center" wrapText="1"/>
    </xf>
    <xf numFmtId="0" fontId="1" fillId="17" borderId="16" xfId="0" applyFont="1" applyFill="1" applyBorder="1" applyAlignment="1">
      <alignment horizontal="center" vertical="center"/>
    </xf>
    <xf numFmtId="2" fontId="1" fillId="0" borderId="16" xfId="0" applyNumberFormat="1" applyFont="1" applyBorder="1" applyAlignment="1">
      <alignment horizontal="center" vertical="center"/>
    </xf>
    <xf numFmtId="0" fontId="3" fillId="18" borderId="16" xfId="0" applyFont="1" applyFill="1" applyBorder="1" applyAlignment="1">
      <alignment horizontal="center" vertical="center"/>
    </xf>
    <xf numFmtId="0" fontId="1" fillId="0" borderId="10" xfId="0" applyFont="1" applyBorder="1" applyAlignment="1">
      <alignment horizontal="left" vertical="center" wrapText="1"/>
    </xf>
    <xf numFmtId="0" fontId="3" fillId="0" borderId="6" xfId="0" applyFont="1" applyBorder="1" applyAlignment="1">
      <alignment horizontal="left" vertical="center" wrapText="1"/>
    </xf>
    <xf numFmtId="0" fontId="17" fillId="0" borderId="2" xfId="0" applyFont="1" applyBorder="1" applyAlignment="1">
      <alignment horizontal="center" vertical="center" wrapText="1"/>
    </xf>
    <xf numFmtId="0" fontId="17" fillId="0" borderId="34" xfId="0" applyFont="1" applyBorder="1" applyAlignment="1">
      <alignment horizontal="center" vertical="center"/>
    </xf>
    <xf numFmtId="0" fontId="17" fillId="0" borderId="0" xfId="0" applyFont="1" applyAlignment="1">
      <alignment horizontal="center" vertical="center"/>
    </xf>
    <xf numFmtId="0" fontId="3" fillId="4" borderId="34" xfId="0" applyFont="1" applyFill="1" applyBorder="1" applyAlignment="1">
      <alignment vertical="center" wrapText="1"/>
    </xf>
    <xf numFmtId="0" fontId="3" fillId="4" borderId="35" xfId="0" applyFont="1" applyFill="1" applyBorder="1" applyAlignment="1">
      <alignment vertical="center" wrapText="1"/>
    </xf>
    <xf numFmtId="0" fontId="3" fillId="4" borderId="36" xfId="0" applyFont="1" applyFill="1" applyBorder="1" applyAlignment="1">
      <alignment vertical="center" wrapText="1"/>
    </xf>
    <xf numFmtId="0" fontId="1" fillId="0" borderId="37" xfId="0" applyFont="1" applyBorder="1"/>
    <xf numFmtId="0" fontId="1" fillId="0" borderId="0" xfId="0" applyFont="1"/>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 fillId="4" borderId="40" xfId="0" applyFont="1" applyFill="1" applyBorder="1" applyAlignment="1">
      <alignment vertical="center" wrapText="1"/>
    </xf>
    <xf numFmtId="0" fontId="1" fillId="4" borderId="41" xfId="0" applyFont="1" applyFill="1" applyBorder="1" applyAlignment="1">
      <alignment vertical="center" wrapText="1"/>
    </xf>
    <xf numFmtId="0" fontId="1" fillId="4" borderId="42" xfId="0" applyFont="1" applyFill="1" applyBorder="1" applyAlignment="1">
      <alignment vertical="center" wrapText="1"/>
    </xf>
    <xf numFmtId="0" fontId="3" fillId="4" borderId="41" xfId="0" applyFont="1" applyFill="1" applyBorder="1" applyAlignment="1">
      <alignment vertical="center" wrapText="1"/>
    </xf>
    <xf numFmtId="0" fontId="1" fillId="0" borderId="38" xfId="0" applyFont="1" applyBorder="1" applyAlignment="1">
      <alignment horizontal="center" vertical="center" wrapText="1"/>
    </xf>
    <xf numFmtId="0" fontId="1" fillId="0" borderId="43" xfId="0" applyFont="1" applyBorder="1" applyAlignment="1">
      <alignment horizontal="center" vertical="center"/>
    </xf>
    <xf numFmtId="0" fontId="3" fillId="4" borderId="44" xfId="0" applyFont="1" applyFill="1" applyBorder="1" applyAlignment="1">
      <alignment vertical="center" wrapText="1"/>
    </xf>
    <xf numFmtId="0" fontId="1" fillId="4" borderId="44" xfId="0" applyFont="1" applyFill="1" applyBorder="1" applyAlignment="1">
      <alignment vertical="center" wrapText="1"/>
    </xf>
    <xf numFmtId="0" fontId="1" fillId="4" borderId="29" xfId="0" applyFont="1" applyFill="1" applyBorder="1" applyAlignment="1">
      <alignment vertical="center" wrapText="1"/>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1" fillId="0" borderId="47" xfId="0" applyFont="1" applyBorder="1" applyAlignment="1">
      <alignment horizontal="center" vertical="center" wrapText="1"/>
    </xf>
    <xf numFmtId="0" fontId="3" fillId="4" borderId="48" xfId="0" applyFont="1" applyFill="1" applyBorder="1" applyAlignment="1">
      <alignment vertical="center" wrapText="1"/>
    </xf>
    <xf numFmtId="0" fontId="3" fillId="4" borderId="42" xfId="0" applyFont="1" applyFill="1" applyBorder="1" applyAlignment="1">
      <alignment vertical="center" wrapText="1"/>
    </xf>
    <xf numFmtId="0" fontId="1" fillId="0" borderId="0" xfId="0" applyFont="1" applyAlignment="1">
      <alignment horizontal="center" vertical="center"/>
    </xf>
    <xf numFmtId="0" fontId="3" fillId="4" borderId="49" xfId="0" applyFont="1" applyFill="1" applyBorder="1" applyAlignment="1">
      <alignment vertical="center" wrapText="1"/>
    </xf>
    <xf numFmtId="0" fontId="3" fillId="4" borderId="29" xfId="0" applyFont="1" applyFill="1" applyBorder="1" applyAlignment="1">
      <alignment vertical="center" wrapText="1"/>
    </xf>
    <xf numFmtId="0" fontId="3" fillId="0" borderId="0" xfId="0" applyFont="1" applyAlignment="1">
      <alignment horizontal="center"/>
    </xf>
    <xf numFmtId="0" fontId="3" fillId="0" borderId="44" xfId="0" applyFont="1" applyBorder="1" applyAlignment="1">
      <alignment horizontal="center"/>
    </xf>
    <xf numFmtId="0" fontId="3" fillId="0" borderId="50" xfId="0" applyFont="1" applyBorder="1"/>
    <xf numFmtId="0" fontId="3" fillId="0" borderId="47" xfId="0" applyFont="1" applyBorder="1"/>
    <xf numFmtId="0" fontId="1" fillId="0" borderId="0" xfId="0" applyFont="1" applyAlignment="1">
      <alignment horizontal="left" vertical="center"/>
    </xf>
    <xf numFmtId="0" fontId="2" fillId="0" borderId="0" xfId="0" applyFont="1" applyAlignment="1">
      <alignment horizontal="left" vertical="center"/>
    </xf>
    <xf numFmtId="0" fontId="3" fillId="0" borderId="0" xfId="0" applyFont="1" applyAlignment="1">
      <alignment horizontal="left" vertical="center"/>
    </xf>
    <xf numFmtId="0" fontId="3" fillId="0" borderId="0" xfId="0" applyFont="1" applyAlignment="1">
      <alignment wrapText="1"/>
    </xf>
    <xf numFmtId="0" fontId="3" fillId="0" borderId="0" xfId="0" applyFont="1" applyAlignment="1">
      <alignment horizontal="center" wrapText="1"/>
    </xf>
    <xf numFmtId="0" fontId="18" fillId="0" borderId="0" xfId="0" applyFont="1"/>
    <xf numFmtId="0" fontId="23" fillId="0" borderId="16"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7" xfId="1" applyFont="1" applyFill="1" applyBorder="1" applyAlignment="1">
      <alignment horizontal="center" vertical="center" wrapText="1"/>
    </xf>
    <xf numFmtId="0" fontId="23" fillId="0" borderId="16" xfId="1" applyFont="1" applyFill="1" applyBorder="1" applyAlignment="1">
      <alignment horizontal="center" vertical="center" wrapText="1"/>
    </xf>
    <xf numFmtId="0" fontId="6" fillId="0" borderId="6" xfId="0" applyFont="1" applyBorder="1" applyAlignment="1">
      <alignment horizontal="center"/>
    </xf>
    <xf numFmtId="0" fontId="4" fillId="0" borderId="5" xfId="0" applyFont="1" applyBorder="1"/>
    <xf numFmtId="0" fontId="4" fillId="0" borderId="7" xfId="0" applyFont="1" applyBorder="1"/>
    <xf numFmtId="0" fontId="2" fillId="0" borderId="6" xfId="0" applyFont="1" applyBorder="1" applyAlignment="1">
      <alignment horizontal="left" vertical="center"/>
    </xf>
    <xf numFmtId="0" fontId="15" fillId="0" borderId="6" xfId="0" applyFont="1" applyBorder="1" applyAlignment="1">
      <alignment vertical="center" wrapText="1"/>
    </xf>
    <xf numFmtId="0" fontId="15" fillId="0" borderId="2" xfId="0" applyFont="1" applyBorder="1" applyAlignment="1">
      <alignment vertical="center" wrapText="1"/>
    </xf>
    <xf numFmtId="0" fontId="4" fillId="0" borderId="4" xfId="0" applyFont="1" applyBorder="1"/>
    <xf numFmtId="0" fontId="4" fillId="0" borderId="3" xfId="0" applyFont="1" applyBorder="1"/>
    <xf numFmtId="0" fontId="15" fillId="0" borderId="1" xfId="0" applyFont="1" applyBorder="1" applyAlignment="1">
      <alignment horizontal="center" vertical="center" wrapText="1"/>
    </xf>
    <xf numFmtId="0" fontId="4" fillId="0" borderId="14" xfId="0" applyFont="1" applyBorder="1"/>
    <xf numFmtId="0" fontId="5" fillId="0" borderId="11" xfId="0" applyFont="1" applyBorder="1" applyAlignment="1">
      <alignment horizontal="center" vertical="center" wrapText="1"/>
    </xf>
    <xf numFmtId="0" fontId="4" fillId="0" borderId="11" xfId="0" applyFont="1" applyBorder="1"/>
    <xf numFmtId="0" fontId="5" fillId="0" borderId="1" xfId="0" applyFont="1" applyBorder="1" applyAlignment="1">
      <alignment horizontal="center" vertical="center" wrapText="1"/>
    </xf>
    <xf numFmtId="0" fontId="15" fillId="4" borderId="6" xfId="0" applyFont="1" applyFill="1" applyBorder="1" applyAlignment="1">
      <alignment vertical="center" wrapText="1"/>
    </xf>
    <xf numFmtId="0" fontId="15" fillId="4" borderId="26" xfId="0" applyFont="1" applyFill="1" applyBorder="1" applyAlignment="1">
      <alignment horizontal="center" vertical="center" wrapText="1"/>
    </xf>
    <xf numFmtId="0" fontId="6" fillId="0" borderId="6" xfId="0" applyFont="1" applyBorder="1"/>
    <xf numFmtId="0" fontId="3" fillId="3" borderId="28" xfId="0" applyFont="1" applyFill="1" applyBorder="1" applyAlignment="1">
      <alignment horizontal="center"/>
    </xf>
    <xf numFmtId="0" fontId="4" fillId="0" borderId="30" xfId="0" applyFont="1" applyBorder="1"/>
    <xf numFmtId="0" fontId="4" fillId="0" borderId="31" xfId="0" applyFont="1" applyBorder="1"/>
    <xf numFmtId="0" fontId="11" fillId="0" borderId="1" xfId="0" applyFont="1" applyBorder="1" applyAlignment="1">
      <alignment horizontal="center" vertical="center" wrapText="1"/>
    </xf>
    <xf numFmtId="0" fontId="15" fillId="0" borderId="11" xfId="0" applyFont="1" applyBorder="1" applyAlignment="1">
      <alignment horizontal="center" vertical="center" wrapText="1"/>
    </xf>
    <xf numFmtId="0" fontId="11" fillId="4" borderId="27" xfId="0" applyFont="1" applyFill="1" applyBorder="1" applyAlignment="1">
      <alignment horizontal="center" vertical="center"/>
    </xf>
    <xf numFmtId="0" fontId="4" fillId="0" borderId="32" xfId="0" applyFont="1" applyBorder="1"/>
    <xf numFmtId="0" fontId="15" fillId="4" borderId="1" xfId="0" applyFont="1" applyFill="1" applyBorder="1" applyAlignment="1">
      <alignment horizontal="center" vertical="center"/>
    </xf>
    <xf numFmtId="0" fontId="5" fillId="3" borderId="6" xfId="0" applyFont="1" applyFill="1" applyBorder="1" applyAlignment="1">
      <alignment horizontal="center" vertical="center" wrapText="1"/>
    </xf>
    <xf numFmtId="0" fontId="4" fillId="0" borderId="15" xfId="0" applyFont="1" applyBorder="1"/>
    <xf numFmtId="0" fontId="5" fillId="3" borderId="6" xfId="0" applyFont="1" applyFill="1" applyBorder="1" applyAlignment="1">
      <alignment horizontal="center" vertical="center"/>
    </xf>
    <xf numFmtId="0" fontId="2" fillId="0" borderId="6" xfId="0" applyFont="1" applyBorder="1" applyAlignment="1">
      <alignment horizontal="center" vertical="center" wrapText="1"/>
    </xf>
    <xf numFmtId="0" fontId="5" fillId="0" borderId="2" xfId="0" applyFont="1" applyBorder="1" applyAlignment="1">
      <alignment horizontal="center" vertical="center"/>
    </xf>
    <xf numFmtId="0" fontId="4" fillId="0" borderId="10" xfId="0" applyFont="1" applyBorder="1"/>
    <xf numFmtId="0" fontId="4" fillId="0" borderId="12" xfId="0" applyFont="1" applyBorder="1"/>
    <xf numFmtId="0" fontId="11" fillId="2" borderId="6" xfId="0" applyFont="1" applyFill="1" applyBorder="1" applyAlignment="1">
      <alignment horizontal="center" vertical="center" wrapText="1"/>
    </xf>
    <xf numFmtId="0" fontId="2" fillId="4" borderId="6" xfId="0" applyFont="1" applyFill="1" applyBorder="1" applyAlignment="1">
      <alignment horizontal="left" vertical="center" wrapText="1"/>
    </xf>
    <xf numFmtId="0" fontId="11" fillId="12" borderId="6" xfId="0" applyFont="1" applyFill="1" applyBorder="1" applyAlignment="1">
      <alignment horizontal="center" vertical="center" wrapText="1"/>
    </xf>
    <xf numFmtId="0" fontId="2" fillId="0" borderId="6" xfId="0" applyFont="1" applyBorder="1" applyAlignment="1">
      <alignment horizontal="center"/>
    </xf>
    <xf numFmtId="0" fontId="8" fillId="0" borderId="6" xfId="0" applyFont="1" applyBorder="1" applyAlignment="1">
      <alignment horizontal="left" vertical="center" wrapText="1"/>
    </xf>
    <xf numFmtId="0" fontId="2" fillId="0" borderId="2" xfId="0" applyFont="1" applyBorder="1" applyAlignment="1">
      <alignment horizontal="center"/>
    </xf>
    <xf numFmtId="0" fontId="4" fillId="0" borderId="8" xfId="0" applyFont="1" applyBorder="1"/>
    <xf numFmtId="0" fontId="4" fillId="0" borderId="9" xfId="0" applyFont="1" applyBorder="1"/>
    <xf numFmtId="0" fontId="4" fillId="0" borderId="13" xfId="0" applyFont="1" applyBorder="1"/>
    <xf numFmtId="0" fontId="2" fillId="0" borderId="6" xfId="0" applyFont="1" applyBorder="1" applyAlignment="1">
      <alignment horizontal="left" vertical="center" wrapText="1"/>
    </xf>
    <xf numFmtId="0" fontId="2" fillId="4" borderId="6"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1" fillId="0" borderId="5" xfId="0" applyFont="1" applyBorder="1" applyAlignment="1">
      <alignment horizontal="left" vertical="center"/>
    </xf>
    <xf numFmtId="0" fontId="1" fillId="4" borderId="6" xfId="0" applyFont="1" applyFill="1" applyBorder="1" applyAlignment="1">
      <alignment horizontal="left" vertical="center"/>
    </xf>
    <xf numFmtId="0" fontId="1" fillId="0" borderId="10" xfId="0" applyFont="1" applyBorder="1" applyAlignment="1">
      <alignment horizontal="center"/>
    </xf>
    <xf numFmtId="0" fontId="5" fillId="2" borderId="6" xfId="0" applyFont="1" applyFill="1" applyBorder="1" applyAlignment="1">
      <alignment horizontal="left" vertical="center" wrapText="1"/>
    </xf>
    <xf numFmtId="0" fontId="1" fillId="0" borderId="1" xfId="0" applyFont="1" applyBorder="1" applyAlignment="1">
      <alignment horizontal="center"/>
    </xf>
    <xf numFmtId="0" fontId="13" fillId="11" borderId="1" xfId="0" applyFont="1" applyFill="1" applyBorder="1" applyAlignment="1">
      <alignment horizontal="left" vertical="center" wrapText="1"/>
    </xf>
    <xf numFmtId="0" fontId="3" fillId="10" borderId="21" xfId="0" applyFont="1" applyFill="1" applyBorder="1" applyAlignment="1">
      <alignment horizontal="center" vertical="center" wrapText="1"/>
    </xf>
    <xf numFmtId="0" fontId="4" fillId="0" borderId="23" xfId="0" applyFont="1" applyBorder="1"/>
    <xf numFmtId="0" fontId="3" fillId="0" borderId="2" xfId="0" applyFont="1" applyBorder="1" applyAlignment="1">
      <alignment horizontal="center" vertical="center"/>
    </xf>
    <xf numFmtId="0" fontId="3" fillId="0" borderId="6" xfId="0" applyFont="1" applyBorder="1" applyAlignment="1">
      <alignment horizontal="center" vertical="center"/>
    </xf>
    <xf numFmtId="0" fontId="8" fillId="4" borderId="21" xfId="0" applyFont="1" applyFill="1" applyBorder="1" applyAlignment="1">
      <alignment horizontal="left" vertical="center"/>
    </xf>
    <xf numFmtId="0" fontId="4" fillId="0" borderId="22" xfId="0" applyFont="1" applyBorder="1"/>
    <xf numFmtId="0" fontId="7" fillId="0" borderId="6" xfId="0" applyFont="1" applyBorder="1" applyAlignment="1">
      <alignment horizontal="center" vertical="center" wrapText="1"/>
    </xf>
    <xf numFmtId="0" fontId="12" fillId="9" borderId="24" xfId="0" applyFont="1" applyFill="1" applyBorder="1" applyAlignment="1">
      <alignment horizontal="center" vertical="center" wrapText="1"/>
    </xf>
    <xf numFmtId="0" fontId="4" fillId="0" borderId="25" xfId="0" applyFont="1" applyBorder="1"/>
    <xf numFmtId="0" fontId="5" fillId="2" borderId="19" xfId="0" applyFont="1" applyFill="1" applyBorder="1" applyAlignment="1">
      <alignment horizontal="center" vertical="center" wrapText="1"/>
    </xf>
    <xf numFmtId="14" fontId="9" fillId="8" borderId="6" xfId="0" applyNumberFormat="1" applyFont="1" applyFill="1" applyBorder="1" applyAlignment="1">
      <alignment horizontal="center" vertical="center"/>
    </xf>
    <xf numFmtId="0" fontId="6" fillId="0" borderId="5" xfId="0" applyFont="1" applyBorder="1" applyAlignment="1">
      <alignment vertical="center" wrapText="1"/>
    </xf>
    <xf numFmtId="0" fontId="3" fillId="5" borderId="24" xfId="0" applyFont="1" applyFill="1" applyBorder="1" applyAlignment="1">
      <alignment horizontal="center" vertical="center" wrapText="1"/>
    </xf>
    <xf numFmtId="0" fontId="6" fillId="0" borderId="6" xfId="0" applyFont="1" applyBorder="1" applyAlignment="1">
      <alignment vertical="center" wrapText="1"/>
    </xf>
    <xf numFmtId="0" fontId="22" fillId="7" borderId="6" xfId="0" applyFont="1" applyFill="1" applyBorder="1" applyAlignment="1">
      <alignment horizontal="left" vertical="center" wrapText="1"/>
    </xf>
    <xf numFmtId="0" fontId="4" fillId="0" borderId="5" xfId="0" applyFont="1" applyBorder="1" applyAlignment="1">
      <alignment wrapText="1"/>
    </xf>
    <xf numFmtId="0" fontId="4" fillId="0" borderId="7" xfId="0" applyFont="1" applyBorder="1" applyAlignment="1">
      <alignment wrapText="1"/>
    </xf>
    <xf numFmtId="0" fontId="1" fillId="0" borderId="1" xfId="0" applyFont="1" applyBorder="1" applyAlignment="1">
      <alignment horizontal="left" vertical="center" wrapText="1"/>
    </xf>
    <xf numFmtId="0" fontId="1" fillId="7" borderId="6" xfId="0" applyFont="1" applyFill="1" applyBorder="1" applyAlignment="1">
      <alignment horizontal="left" vertical="center" wrapText="1"/>
    </xf>
    <xf numFmtId="0" fontId="22" fillId="7" borderId="6" xfId="0" applyFont="1" applyFill="1" applyBorder="1" applyAlignment="1">
      <alignment horizontal="left" vertical="top" wrapText="1"/>
    </xf>
    <xf numFmtId="0" fontId="25" fillId="0" borderId="5" xfId="0" applyFont="1" applyBorder="1" applyAlignment="1">
      <alignment vertical="top"/>
    </xf>
    <xf numFmtId="0" fontId="25" fillId="0" borderId="7" xfId="0" applyFont="1" applyBorder="1" applyAlignment="1">
      <alignment vertical="top"/>
    </xf>
    <xf numFmtId="0" fontId="3" fillId="5" borderId="28" xfId="0" applyFont="1" applyFill="1" applyBorder="1" applyAlignment="1">
      <alignment horizontal="center" vertical="center"/>
    </xf>
    <xf numFmtId="0" fontId="25" fillId="0" borderId="5" xfId="0" applyFont="1" applyBorder="1"/>
    <xf numFmtId="0" fontId="25" fillId="0" borderId="7" xfId="0" applyFont="1" applyBorder="1"/>
    <xf numFmtId="0" fontId="6" fillId="7" borderId="6" xfId="0" applyFont="1" applyFill="1" applyBorder="1" applyAlignment="1">
      <alignment vertical="center" wrapText="1"/>
    </xf>
    <xf numFmtId="0" fontId="2" fillId="6" borderId="6" xfId="0" applyFont="1" applyFill="1" applyBorder="1" applyAlignment="1">
      <alignment horizontal="center" vertical="center"/>
    </xf>
    <xf numFmtId="0" fontId="1" fillId="0" borderId="6" xfId="0" applyFont="1" applyBorder="1" applyAlignment="1">
      <alignment horizontal="center"/>
    </xf>
    <xf numFmtId="0" fontId="1" fillId="0" borderId="2" xfId="0" applyFont="1" applyBorder="1" applyAlignment="1">
      <alignment horizontal="center"/>
    </xf>
    <xf numFmtId="0" fontId="16" fillId="15" borderId="6" xfId="0" applyFont="1" applyFill="1" applyBorder="1" applyAlignment="1">
      <alignment horizontal="center" vertical="center" wrapText="1"/>
    </xf>
    <xf numFmtId="0" fontId="16" fillId="5" borderId="28" xfId="0" applyFont="1" applyFill="1" applyBorder="1" applyAlignment="1">
      <alignment horizontal="center" vertical="center"/>
    </xf>
    <xf numFmtId="2" fontId="11" fillId="5" borderId="6" xfId="0" applyNumberFormat="1" applyFont="1" applyFill="1" applyBorder="1" applyAlignment="1">
      <alignment horizontal="center" vertical="center"/>
    </xf>
    <xf numFmtId="2" fontId="16" fillId="15" borderId="19" xfId="0" applyNumberFormat="1" applyFont="1" applyFill="1" applyBorder="1" applyAlignment="1">
      <alignment horizontal="center" vertical="center" wrapText="1"/>
    </xf>
    <xf numFmtId="0" fontId="5" fillId="2" borderId="6" xfId="0" applyFont="1" applyFill="1" applyBorder="1" applyAlignment="1">
      <alignment horizontal="center" vertical="center" wrapText="1"/>
    </xf>
    <xf numFmtId="0" fontId="3" fillId="5" borderId="6" xfId="0" applyFont="1" applyFill="1" applyBorder="1" applyAlignment="1">
      <alignment horizontal="center" vertical="center"/>
    </xf>
    <xf numFmtId="0" fontId="1" fillId="0" borderId="6" xfId="0" applyFont="1" applyBorder="1" applyAlignment="1">
      <alignment horizontal="left" vertical="center"/>
    </xf>
    <xf numFmtId="0" fontId="27" fillId="20" borderId="16" xfId="0" applyFont="1" applyFill="1" applyBorder="1" applyAlignment="1">
      <alignment horizontal="center" vertical="center"/>
    </xf>
    <xf numFmtId="2" fontId="1" fillId="21" borderId="33" xfId="0" applyNumberFormat="1" applyFont="1" applyFill="1" applyBorder="1" applyAlignment="1">
      <alignment horizontal="center" vertical="center"/>
    </xf>
    <xf numFmtId="2" fontId="1" fillId="22" borderId="33" xfId="0" applyNumberFormat="1" applyFont="1" applyFill="1" applyBorder="1" applyAlignment="1">
      <alignment horizontal="center" vertical="center"/>
    </xf>
    <xf numFmtId="0" fontId="1" fillId="23" borderId="16" xfId="0" applyFont="1" applyFill="1" applyBorder="1" applyAlignment="1">
      <alignment horizontal="center" vertical="center" wrapText="1"/>
    </xf>
    <xf numFmtId="167" fontId="1" fillId="0" borderId="16" xfId="6" applyNumberFormat="1" applyFont="1" applyBorder="1" applyAlignment="1">
      <alignment horizontal="center" vertical="center"/>
    </xf>
  </cellXfs>
  <cellStyles count="7">
    <cellStyle name="Bueno 2" xfId="5"/>
    <cellStyle name="Millares [0] 2" xfId="3"/>
    <cellStyle name="Normal" xfId="0" builtinId="0"/>
    <cellStyle name="Normal 2" xfId="4"/>
    <cellStyle name="Normal 3" xfId="1"/>
    <cellStyle name="Porcentaje" xfId="6" builtinId="5"/>
    <cellStyle name="Porcentaje 2" xfId="2"/>
  </cellStyles>
  <dxfs count="85">
    <dxf>
      <fill>
        <patternFill>
          <bgColor rgb="FFFF8989"/>
        </patternFill>
      </fill>
    </dxf>
    <dxf>
      <font>
        <color auto="1"/>
      </font>
      <fill>
        <patternFill>
          <bgColor theme="7" tint="0.39994506668294322"/>
        </patternFill>
      </fill>
    </dxf>
    <dxf>
      <fill>
        <patternFill>
          <bgColor rgb="FF92D050"/>
        </patternFill>
      </fill>
    </dxf>
    <dxf>
      <fill>
        <patternFill>
          <bgColor rgb="FFFF8989"/>
        </patternFill>
      </fill>
    </dxf>
    <dxf>
      <fill>
        <patternFill>
          <bgColor rgb="FFFF8989"/>
        </patternFill>
      </fill>
    </dxf>
    <dxf>
      <fill>
        <patternFill>
          <bgColor theme="7" tint="0.39994506668294322"/>
        </patternFill>
      </fill>
    </dxf>
    <dxf>
      <fill>
        <patternFill>
          <bgColor rgb="FF92D050"/>
        </patternFill>
      </fill>
    </dxf>
    <dxf>
      <fill>
        <patternFill>
          <bgColor rgb="FF92D050"/>
        </patternFill>
      </fill>
    </dxf>
    <dxf>
      <fill>
        <patternFill>
          <bgColor rgb="FF92D050"/>
        </patternFill>
      </fill>
    </dxf>
    <dxf>
      <font>
        <color auto="1"/>
      </font>
      <fill>
        <patternFill>
          <bgColor theme="7" tint="0.39994506668294322"/>
        </patternFill>
      </fill>
    </dxf>
    <dxf>
      <fill>
        <patternFill>
          <bgColor rgb="FFFF8989"/>
        </patternFill>
      </fill>
    </dxf>
    <dxf>
      <font>
        <color auto="1"/>
      </font>
      <fill>
        <patternFill>
          <bgColor theme="7" tint="0.39994506668294322"/>
        </patternFill>
      </fill>
    </dxf>
    <dxf>
      <fill>
        <patternFill>
          <bgColor rgb="FF92D050"/>
        </patternFill>
      </fill>
    </dxf>
    <dxf>
      <fill>
        <patternFill>
          <bgColor rgb="FFFF8989"/>
        </patternFill>
      </fill>
    </dxf>
    <dxf>
      <fill>
        <patternFill>
          <bgColor rgb="FFFF8989"/>
        </patternFill>
      </fill>
    </dxf>
    <dxf>
      <fill>
        <patternFill>
          <bgColor theme="7" tint="0.39994506668294322"/>
        </patternFill>
      </fill>
    </dxf>
    <dxf>
      <fill>
        <patternFill>
          <bgColor rgb="FF92D050"/>
        </patternFill>
      </fill>
    </dxf>
    <dxf>
      <fill>
        <patternFill>
          <bgColor rgb="FF92D050"/>
        </patternFill>
      </fill>
    </dxf>
    <dxf>
      <fill>
        <patternFill>
          <bgColor rgb="FFFF8989"/>
        </patternFill>
      </fill>
    </dxf>
    <dxf>
      <fill>
        <patternFill>
          <bgColor rgb="FFFF8989"/>
        </patternFill>
      </fill>
    </dxf>
    <dxf>
      <fill>
        <patternFill>
          <bgColor theme="7" tint="0.39994506668294322"/>
        </patternFill>
      </fill>
    </dxf>
    <dxf>
      <fill>
        <patternFill>
          <bgColor rgb="FF92D050"/>
        </patternFill>
      </fill>
    </dxf>
    <dxf>
      <fill>
        <patternFill>
          <bgColor rgb="FF92D050"/>
        </patternFill>
      </fill>
    </dxf>
    <dxf>
      <font>
        <color rgb="FF9C0006"/>
      </font>
      <fill>
        <patternFill>
          <bgColor theme="7" tint="0.39994506668294322"/>
        </patternFill>
      </fill>
    </dxf>
    <dxf>
      <fill>
        <patternFill>
          <bgColor rgb="FF92D050"/>
        </patternFill>
      </fill>
    </dxf>
    <dxf>
      <fill>
        <patternFill>
          <bgColor rgb="FFFF8989"/>
        </patternFill>
      </fill>
    </dxf>
    <dxf>
      <fill>
        <patternFill>
          <bgColor rgb="FFFF8989"/>
        </patternFill>
      </fill>
    </dxf>
    <dxf>
      <fill>
        <patternFill>
          <bgColor theme="7" tint="0.39994506668294322"/>
        </patternFill>
      </fill>
    </dxf>
    <dxf>
      <fill>
        <patternFill>
          <bgColor rgb="FF92D050"/>
        </patternFill>
      </fill>
    </dxf>
    <dxf>
      <fill>
        <patternFill>
          <bgColor rgb="FF92D050"/>
        </patternFill>
      </fill>
    </dxf>
    <dxf>
      <font>
        <color rgb="FF9C0006"/>
      </font>
      <fill>
        <patternFill>
          <bgColor rgb="FFFFC7CE"/>
        </patternFill>
      </fill>
    </dxf>
    <dxf>
      <fill>
        <patternFill>
          <bgColor rgb="FF92D050"/>
        </patternFill>
      </fill>
    </dxf>
    <dxf>
      <fill>
        <patternFill>
          <bgColor rgb="FFFF8989"/>
        </patternFill>
      </fill>
    </dxf>
    <dxf>
      <fill>
        <patternFill>
          <bgColor rgb="FFFF8989"/>
        </patternFill>
      </fill>
    </dxf>
    <dxf>
      <fill>
        <patternFill>
          <bgColor theme="7" tint="0.39994506668294322"/>
        </patternFill>
      </fill>
    </dxf>
    <dxf>
      <fill>
        <patternFill>
          <bgColor rgb="FF92D050"/>
        </patternFill>
      </fill>
    </dxf>
    <dxf>
      <fill>
        <patternFill>
          <bgColor rgb="FF92D050"/>
        </patternFill>
      </fill>
    </dxf>
    <dxf>
      <fill>
        <patternFill>
          <bgColor rgb="FF92D050"/>
        </patternFill>
      </fill>
    </dxf>
    <dxf>
      <fill>
        <patternFill>
          <bgColor rgb="FFFF8989"/>
        </patternFill>
      </fill>
    </dxf>
    <dxf>
      <fill>
        <patternFill>
          <bgColor rgb="FFFF8989"/>
        </patternFill>
      </fill>
    </dxf>
    <dxf>
      <fill>
        <patternFill>
          <bgColor theme="7" tint="0.39994506668294322"/>
        </patternFill>
      </fill>
    </dxf>
    <dxf>
      <fill>
        <patternFill>
          <bgColor rgb="FF92D050"/>
        </patternFill>
      </fill>
    </dxf>
    <dxf>
      <fill>
        <patternFill>
          <bgColor rgb="FF92D050"/>
        </patternFill>
      </fill>
    </dxf>
    <dxf>
      <fill>
        <patternFill>
          <bgColor rgb="FFFF8989"/>
        </patternFill>
      </fill>
    </dxf>
    <dxf>
      <fill>
        <patternFill>
          <bgColor rgb="FFFF8989"/>
        </patternFill>
      </fill>
    </dxf>
    <dxf>
      <fill>
        <patternFill>
          <bgColor theme="7" tint="0.39994506668294322"/>
        </patternFill>
      </fill>
    </dxf>
    <dxf>
      <fill>
        <patternFill>
          <bgColor rgb="FF92D050"/>
        </patternFill>
      </fill>
    </dxf>
    <dxf>
      <fill>
        <patternFill>
          <bgColor rgb="FF92D050"/>
        </patternFill>
      </fill>
    </dxf>
    <dxf>
      <fill>
        <patternFill>
          <bgColor rgb="FFFF8989"/>
        </patternFill>
      </fill>
    </dxf>
    <dxf>
      <fill>
        <patternFill>
          <bgColor rgb="FFFF8989"/>
        </patternFill>
      </fill>
    </dxf>
    <dxf>
      <fill>
        <patternFill>
          <bgColor theme="7" tint="0.39994506668294322"/>
        </patternFill>
      </fill>
    </dxf>
    <dxf>
      <fill>
        <patternFill>
          <bgColor rgb="FF92D050"/>
        </patternFill>
      </fill>
    </dxf>
    <dxf>
      <fill>
        <patternFill>
          <bgColor rgb="FF92D050"/>
        </patternFill>
      </fill>
    </dxf>
    <dxf>
      <fill>
        <patternFill>
          <bgColor rgb="FFFF8989"/>
        </patternFill>
      </fill>
    </dxf>
    <dxf>
      <fill>
        <patternFill>
          <bgColor theme="7" tint="0.39994506668294322"/>
        </patternFill>
      </fill>
    </dxf>
    <dxf>
      <fill>
        <patternFill>
          <bgColor rgb="FF92D050"/>
        </patternFill>
      </fill>
    </dxf>
    <dxf>
      <fill>
        <patternFill>
          <bgColor rgb="FF92D050"/>
        </patternFill>
      </fill>
    </dxf>
    <dxf>
      <fill>
        <patternFill>
          <bgColor rgb="FFFF8989"/>
        </patternFill>
      </fill>
    </dxf>
    <dxf>
      <fill>
        <patternFill>
          <bgColor rgb="FFFF8989"/>
        </patternFill>
      </fill>
    </dxf>
    <dxf>
      <fill>
        <patternFill>
          <bgColor rgb="FF92D050"/>
        </patternFill>
      </fill>
    </dxf>
    <dxf>
      <fill>
        <patternFill>
          <bgColor rgb="FF92D050"/>
        </patternFill>
      </fill>
    </dxf>
    <dxf>
      <fill>
        <patternFill>
          <bgColor rgb="FFFF898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patternType="solid">
          <fgColor rgb="FFFF5353"/>
          <bgColor rgb="FFFF5353"/>
        </patternFill>
      </fill>
    </dxf>
    <dxf>
      <fill>
        <patternFill patternType="solid">
          <fgColor rgb="FFF5D096"/>
          <bgColor rgb="FFF5D096"/>
        </patternFill>
      </fill>
    </dxf>
    <dxf>
      <fill>
        <patternFill patternType="solid">
          <fgColor rgb="FF00B050"/>
          <bgColor rgb="FF00B050"/>
        </patternFill>
      </fill>
    </dxf>
    <dxf>
      <fill>
        <patternFill patternType="solid">
          <fgColor rgb="FFFF5353"/>
          <bgColor rgb="FFFF5353"/>
        </patternFill>
      </fill>
    </dxf>
    <dxf>
      <fill>
        <patternFill patternType="solid">
          <fgColor rgb="FFF5D096"/>
          <bgColor rgb="FFF5D096"/>
        </patternFill>
      </fill>
    </dxf>
    <dxf>
      <fill>
        <patternFill patternType="solid">
          <fgColor rgb="FF00B050"/>
          <bgColor rgb="FF00B050"/>
        </patternFill>
      </fill>
    </dxf>
    <dxf>
      <fill>
        <patternFill patternType="solid">
          <fgColor rgb="FFFF5353"/>
          <bgColor rgb="FFFF5353"/>
        </patternFill>
      </fill>
    </dxf>
    <dxf>
      <fill>
        <patternFill patternType="solid">
          <fgColor rgb="FFF5D096"/>
          <bgColor rgb="FFF5D096"/>
        </patternFill>
      </fill>
    </dxf>
    <dxf>
      <fill>
        <patternFill patternType="solid">
          <fgColor rgb="FF00B050"/>
          <bgColor rgb="FF00B050"/>
        </patternFill>
      </fill>
    </dxf>
    <dxf>
      <fill>
        <patternFill patternType="solid">
          <fgColor rgb="FFFF5353"/>
          <bgColor rgb="FFFF5353"/>
        </patternFill>
      </fill>
    </dxf>
    <dxf>
      <fill>
        <patternFill patternType="solid">
          <fgColor rgb="FFF5D096"/>
          <bgColor rgb="FFF5D096"/>
        </patternFill>
      </fill>
    </dxf>
    <dxf>
      <fill>
        <patternFill patternType="solid">
          <fgColor rgb="FF00B050"/>
          <bgColor rgb="FF00B050"/>
        </patternFill>
      </fill>
    </dxf>
    <dxf>
      <fill>
        <patternFill patternType="solid">
          <fgColor rgb="FFFF5353"/>
          <bgColor rgb="FFFF5353"/>
        </patternFill>
      </fill>
    </dxf>
    <dxf>
      <fill>
        <patternFill patternType="solid">
          <fgColor rgb="FFF5D096"/>
          <bgColor rgb="FFF5D096"/>
        </patternFill>
      </fill>
    </dxf>
    <dxf>
      <fill>
        <patternFill patternType="solid">
          <fgColor rgb="FF00B050"/>
          <bgColor rgb="FF00B050"/>
        </patternFill>
      </fill>
    </dxf>
    <dxf>
      <fill>
        <patternFill patternType="solid">
          <fgColor rgb="FFFF5353"/>
          <bgColor rgb="FFFF5353"/>
        </patternFill>
      </fill>
    </dxf>
    <dxf>
      <fill>
        <patternFill patternType="solid">
          <fgColor rgb="FFF5D096"/>
          <bgColor rgb="FFF5D096"/>
        </patternFill>
      </fill>
    </dxf>
    <dxf>
      <fill>
        <patternFill patternType="solid">
          <fgColor rgb="FF00B050"/>
          <bgColor rgb="FF00B050"/>
        </patternFill>
      </fill>
    </dxf>
  </dxfs>
  <tableStyles count="0" defaultTableStyle="TableStyleMedium2" defaultPivotStyle="PivotStyleLight16"/>
  <colors>
    <mruColors>
      <color rgb="FFFF898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676275</xdr:colOff>
      <xdr:row>0</xdr:row>
      <xdr:rowOff>19050</xdr:rowOff>
    </xdr:from>
    <xdr:ext cx="981075" cy="771525"/>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333375</xdr:colOff>
      <xdr:row>0</xdr:row>
      <xdr:rowOff>66675</xdr:rowOff>
    </xdr:from>
    <xdr:ext cx="809625" cy="704850"/>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657225</xdr:colOff>
      <xdr:row>0</xdr:row>
      <xdr:rowOff>76200</xdr:rowOff>
    </xdr:from>
    <xdr:ext cx="942975" cy="857250"/>
    <xdr:pic>
      <xdr:nvPicPr>
        <xdr:cNvPr id="2" name="image1.png" title="Imagen"/>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4C2F4"/>
    <pageSetUpPr fitToPage="1"/>
  </sheetPr>
  <dimension ref="A1:AA1000"/>
  <sheetViews>
    <sheetView showGridLines="0" tabSelected="1" workbookViewId="0">
      <selection sqref="A1:B4"/>
    </sheetView>
  </sheetViews>
  <sheetFormatPr baseColWidth="10" defaultColWidth="14.42578125" defaultRowHeight="15" customHeight="1"/>
  <cols>
    <col min="1" max="1" width="21.85546875" customWidth="1"/>
    <col min="2" max="2" width="20.5703125" customWidth="1"/>
    <col min="3" max="3" width="35.5703125" customWidth="1"/>
    <col min="4" max="4" width="5.140625" customWidth="1"/>
    <col min="5" max="5" width="22.85546875" customWidth="1"/>
    <col min="6" max="6" width="5.28515625" customWidth="1"/>
    <col min="7" max="7" width="12.85546875" customWidth="1"/>
    <col min="8" max="8" width="14.5703125" customWidth="1"/>
    <col min="9" max="9" width="17" customWidth="1"/>
    <col min="10" max="10" width="12" customWidth="1"/>
    <col min="11" max="11" width="14.28515625" customWidth="1"/>
    <col min="12" max="12" width="41.42578125" customWidth="1"/>
    <col min="13" max="21" width="14.42578125" customWidth="1"/>
  </cols>
  <sheetData>
    <row r="1" spans="1:27" ht="17.25" customHeight="1">
      <c r="A1" s="130"/>
      <c r="B1" s="101"/>
      <c r="C1" s="122" t="s">
        <v>0</v>
      </c>
      <c r="D1" s="100"/>
      <c r="E1" s="100"/>
      <c r="F1" s="100"/>
      <c r="G1" s="100"/>
      <c r="H1" s="100"/>
      <c r="I1" s="100"/>
      <c r="J1" s="97" t="s">
        <v>2</v>
      </c>
      <c r="K1" s="96"/>
      <c r="L1" s="1"/>
      <c r="M1" s="1"/>
      <c r="N1" s="1"/>
      <c r="O1" s="1"/>
      <c r="P1" s="1"/>
      <c r="Q1" s="1"/>
      <c r="R1" s="1"/>
      <c r="S1" s="1"/>
      <c r="T1" s="1"/>
      <c r="U1" s="1"/>
      <c r="V1" s="2"/>
      <c r="W1" s="2"/>
      <c r="X1" s="2"/>
      <c r="Y1" s="2"/>
      <c r="Z1" s="2"/>
      <c r="AA1" s="2"/>
    </row>
    <row r="2" spans="1:27" ht="17.25" customHeight="1">
      <c r="A2" s="131"/>
      <c r="B2" s="132"/>
      <c r="C2" s="123"/>
      <c r="D2" s="124"/>
      <c r="E2" s="124"/>
      <c r="F2" s="124"/>
      <c r="G2" s="124"/>
      <c r="H2" s="124"/>
      <c r="I2" s="124"/>
      <c r="J2" s="97" t="s">
        <v>3</v>
      </c>
      <c r="K2" s="96"/>
      <c r="L2" s="1"/>
      <c r="M2" s="1"/>
      <c r="N2" s="1"/>
      <c r="O2" s="1"/>
      <c r="P2" s="1"/>
      <c r="Q2" s="1"/>
      <c r="R2" s="1"/>
      <c r="S2" s="1"/>
      <c r="T2" s="1"/>
      <c r="U2" s="1"/>
      <c r="V2" s="2"/>
      <c r="W2" s="2"/>
      <c r="X2" s="2"/>
      <c r="Y2" s="2"/>
      <c r="Z2" s="2"/>
      <c r="AA2" s="2"/>
    </row>
    <row r="3" spans="1:27" ht="17.25" customHeight="1">
      <c r="A3" s="131"/>
      <c r="B3" s="132"/>
      <c r="C3" s="122" t="s">
        <v>4</v>
      </c>
      <c r="D3" s="100"/>
      <c r="E3" s="100"/>
      <c r="F3" s="100"/>
      <c r="G3" s="100"/>
      <c r="H3" s="100"/>
      <c r="I3" s="100"/>
      <c r="J3" s="97" t="s">
        <v>5</v>
      </c>
      <c r="K3" s="96"/>
      <c r="L3" s="1"/>
      <c r="M3" s="1"/>
      <c r="N3" s="1"/>
      <c r="O3" s="1"/>
      <c r="P3" s="1"/>
      <c r="Q3" s="1"/>
      <c r="R3" s="1"/>
      <c r="S3" s="1"/>
      <c r="T3" s="1"/>
      <c r="U3" s="1"/>
      <c r="V3" s="2"/>
      <c r="W3" s="2"/>
      <c r="X3" s="2"/>
      <c r="Y3" s="2"/>
      <c r="Z3" s="2"/>
      <c r="AA3" s="2"/>
    </row>
    <row r="4" spans="1:27" ht="17.25" customHeight="1">
      <c r="A4" s="123"/>
      <c r="B4" s="133"/>
      <c r="C4" s="123"/>
      <c r="D4" s="124"/>
      <c r="E4" s="124"/>
      <c r="F4" s="124"/>
      <c r="G4" s="124"/>
      <c r="H4" s="124"/>
      <c r="I4" s="124"/>
      <c r="J4" s="97"/>
      <c r="K4" s="96"/>
      <c r="L4" s="1"/>
      <c r="M4" s="1"/>
      <c r="N4" s="1"/>
      <c r="O4" s="1"/>
      <c r="P4" s="1"/>
      <c r="Q4" s="1"/>
      <c r="R4" s="1"/>
      <c r="S4" s="1"/>
      <c r="T4" s="1"/>
      <c r="U4" s="1"/>
      <c r="V4" s="2"/>
      <c r="W4" s="2"/>
      <c r="X4" s="2"/>
      <c r="Y4" s="2"/>
      <c r="Z4" s="2"/>
      <c r="AA4" s="2"/>
    </row>
    <row r="5" spans="1:27" ht="7.5" customHeight="1">
      <c r="A5" s="128"/>
      <c r="B5" s="95"/>
      <c r="C5" s="95"/>
      <c r="D5" s="95"/>
      <c r="E5" s="95"/>
      <c r="F5" s="95"/>
      <c r="G5" s="95"/>
      <c r="H5" s="95"/>
      <c r="I5" s="95"/>
      <c r="J5" s="95"/>
      <c r="K5" s="96"/>
      <c r="L5" s="1"/>
      <c r="M5" s="1"/>
      <c r="N5" s="1"/>
      <c r="O5" s="1"/>
      <c r="P5" s="1"/>
      <c r="Q5" s="1"/>
      <c r="R5" s="1"/>
      <c r="S5" s="1"/>
      <c r="T5" s="1"/>
      <c r="U5" s="1"/>
      <c r="V5" s="2"/>
      <c r="W5" s="2"/>
      <c r="X5" s="2"/>
      <c r="Y5" s="2"/>
      <c r="Z5" s="2"/>
      <c r="AA5" s="2"/>
    </row>
    <row r="6" spans="1:27" ht="21" customHeight="1">
      <c r="A6" s="118" t="s">
        <v>8</v>
      </c>
      <c r="B6" s="95"/>
      <c r="C6" s="95"/>
      <c r="D6" s="95"/>
      <c r="E6" s="95"/>
      <c r="F6" s="95"/>
      <c r="G6" s="95"/>
      <c r="H6" s="95"/>
      <c r="I6" s="95"/>
      <c r="J6" s="95"/>
      <c r="K6" s="96"/>
      <c r="L6" s="1"/>
      <c r="M6" s="1"/>
      <c r="N6" s="1"/>
      <c r="O6" s="1"/>
      <c r="P6" s="1"/>
      <c r="Q6" s="1"/>
      <c r="R6" s="1"/>
      <c r="S6" s="1"/>
      <c r="T6" s="1"/>
      <c r="U6" s="1"/>
      <c r="V6" s="2"/>
      <c r="W6" s="2"/>
      <c r="X6" s="2"/>
      <c r="Y6" s="2"/>
      <c r="Z6" s="2"/>
      <c r="AA6" s="2"/>
    </row>
    <row r="7" spans="1:27" ht="39" customHeight="1">
      <c r="A7" s="118" t="s">
        <v>7</v>
      </c>
      <c r="B7" s="96"/>
      <c r="C7" s="134" t="s">
        <v>9</v>
      </c>
      <c r="D7" s="95"/>
      <c r="E7" s="95"/>
      <c r="F7" s="136" t="s">
        <v>12</v>
      </c>
      <c r="G7" s="96"/>
      <c r="H7" s="134"/>
      <c r="I7" s="95"/>
      <c r="J7" s="95"/>
      <c r="K7" s="96"/>
      <c r="L7" s="1"/>
      <c r="M7" s="1"/>
      <c r="N7" s="1"/>
      <c r="O7" s="1"/>
      <c r="P7" s="1"/>
      <c r="Q7" s="1"/>
      <c r="R7" s="1"/>
      <c r="S7" s="1"/>
      <c r="T7" s="1"/>
      <c r="U7" s="1"/>
      <c r="V7" s="2"/>
      <c r="W7" s="2"/>
      <c r="X7" s="2"/>
      <c r="Y7" s="2"/>
      <c r="Z7" s="2"/>
      <c r="AA7" s="2"/>
    </row>
    <row r="8" spans="1:27" ht="25.5" customHeight="1">
      <c r="A8" s="118" t="s">
        <v>16</v>
      </c>
      <c r="B8" s="96"/>
      <c r="C8" s="129" t="s">
        <v>17</v>
      </c>
      <c r="D8" s="95"/>
      <c r="E8" s="95"/>
      <c r="F8" s="95"/>
      <c r="G8" s="95"/>
      <c r="H8" s="95"/>
      <c r="I8" s="95"/>
      <c r="J8" s="95"/>
      <c r="K8" s="96"/>
      <c r="L8" s="1"/>
      <c r="M8" s="1"/>
      <c r="N8" s="1"/>
      <c r="O8" s="1"/>
      <c r="P8" s="1"/>
      <c r="Q8" s="1"/>
      <c r="R8" s="1"/>
      <c r="S8" s="1"/>
      <c r="T8" s="1"/>
      <c r="U8" s="1"/>
      <c r="V8" s="2"/>
      <c r="W8" s="2"/>
      <c r="X8" s="2"/>
      <c r="Y8" s="2"/>
      <c r="Z8" s="2"/>
      <c r="AA8" s="2"/>
    </row>
    <row r="9" spans="1:27" ht="25.5" customHeight="1">
      <c r="A9" s="118" t="s">
        <v>20</v>
      </c>
      <c r="B9" s="96"/>
      <c r="C9" s="126" t="s">
        <v>21</v>
      </c>
      <c r="D9" s="95"/>
      <c r="E9" s="95"/>
      <c r="F9" s="95"/>
      <c r="G9" s="95"/>
      <c r="H9" s="95"/>
      <c r="I9" s="95"/>
      <c r="J9" s="95"/>
      <c r="K9" s="96"/>
      <c r="L9" s="1"/>
      <c r="M9" s="1"/>
      <c r="N9" s="1"/>
      <c r="O9" s="1"/>
      <c r="P9" s="1"/>
      <c r="Q9" s="1"/>
      <c r="R9" s="1"/>
      <c r="S9" s="1"/>
      <c r="T9" s="1"/>
      <c r="U9" s="1"/>
      <c r="V9" s="2"/>
      <c r="W9" s="2"/>
      <c r="X9" s="2"/>
      <c r="Y9" s="2"/>
      <c r="Z9" s="2"/>
      <c r="AA9" s="2"/>
    </row>
    <row r="10" spans="1:27" ht="44.25" customHeight="1">
      <c r="A10" s="118" t="s">
        <v>26</v>
      </c>
      <c r="B10" s="96"/>
      <c r="C10" s="126" t="s">
        <v>27</v>
      </c>
      <c r="D10" s="95"/>
      <c r="E10" s="95"/>
      <c r="F10" s="95"/>
      <c r="G10" s="95"/>
      <c r="H10" s="95"/>
      <c r="I10" s="95"/>
      <c r="J10" s="95"/>
      <c r="K10" s="96"/>
      <c r="L10" s="1"/>
      <c r="M10" s="1"/>
      <c r="N10" s="1"/>
      <c r="O10" s="1"/>
      <c r="P10" s="1"/>
      <c r="Q10" s="1"/>
      <c r="R10" s="1"/>
      <c r="S10" s="1"/>
      <c r="T10" s="1"/>
      <c r="U10" s="1"/>
      <c r="V10" s="2"/>
      <c r="W10" s="2"/>
      <c r="X10" s="2"/>
      <c r="Y10" s="2"/>
      <c r="Z10" s="2"/>
      <c r="AA10" s="2"/>
    </row>
    <row r="11" spans="1:27" ht="25.5" customHeight="1">
      <c r="A11" s="121"/>
      <c r="B11" s="95"/>
      <c r="C11" s="95"/>
      <c r="D11" s="95"/>
      <c r="E11" s="95"/>
      <c r="F11" s="95"/>
      <c r="G11" s="95"/>
      <c r="H11" s="95"/>
      <c r="I11" s="95"/>
      <c r="J11" s="95"/>
      <c r="K11" s="96"/>
      <c r="L11" s="1"/>
      <c r="M11" s="1"/>
      <c r="N11" s="1"/>
      <c r="O11" s="1"/>
      <c r="P11" s="1"/>
      <c r="Q11" s="1"/>
      <c r="R11" s="1"/>
      <c r="S11" s="1"/>
      <c r="T11" s="1"/>
      <c r="U11" s="1"/>
      <c r="V11" s="2"/>
      <c r="W11" s="2"/>
      <c r="X11" s="2"/>
      <c r="Y11" s="2"/>
      <c r="Z11" s="2"/>
      <c r="AA11" s="2"/>
    </row>
    <row r="12" spans="1:27" ht="39.75" customHeight="1">
      <c r="A12" s="118" t="s">
        <v>30</v>
      </c>
      <c r="B12" s="119"/>
      <c r="C12" s="126" t="s">
        <v>31</v>
      </c>
      <c r="D12" s="95"/>
      <c r="E12" s="96"/>
      <c r="F12" s="118" t="s">
        <v>36</v>
      </c>
      <c r="G12" s="119"/>
      <c r="H12" s="135" t="s">
        <v>44</v>
      </c>
      <c r="I12" s="95"/>
      <c r="J12" s="95"/>
      <c r="K12" s="96"/>
      <c r="L12" s="1"/>
      <c r="M12" s="1"/>
      <c r="N12" s="1"/>
      <c r="O12" s="1"/>
      <c r="P12" s="1"/>
      <c r="Q12" s="1"/>
      <c r="R12" s="1"/>
      <c r="S12" s="1"/>
      <c r="T12" s="1"/>
      <c r="U12" s="1"/>
      <c r="V12" s="2"/>
      <c r="W12" s="2"/>
      <c r="X12" s="2"/>
      <c r="Y12" s="2"/>
      <c r="Z12" s="2"/>
      <c r="AA12" s="2"/>
    </row>
    <row r="13" spans="1:27" ht="16.5" customHeight="1">
      <c r="A13" s="121"/>
      <c r="B13" s="95"/>
      <c r="C13" s="95"/>
      <c r="D13" s="95"/>
      <c r="E13" s="95"/>
      <c r="F13" s="95"/>
      <c r="G13" s="95"/>
      <c r="H13" s="95"/>
      <c r="I13" s="95"/>
      <c r="J13" s="95"/>
      <c r="K13" s="96"/>
      <c r="L13" s="1"/>
      <c r="M13" s="1"/>
      <c r="N13" s="1"/>
      <c r="O13" s="1"/>
      <c r="P13" s="1"/>
      <c r="Q13" s="1"/>
      <c r="R13" s="1"/>
      <c r="S13" s="1"/>
      <c r="T13" s="1"/>
      <c r="U13" s="1"/>
      <c r="V13" s="2"/>
      <c r="W13" s="2"/>
      <c r="X13" s="2"/>
      <c r="Y13" s="2"/>
      <c r="Z13" s="2"/>
      <c r="AA13" s="2"/>
    </row>
    <row r="14" spans="1:27" ht="21" customHeight="1">
      <c r="A14" s="120" t="s">
        <v>48</v>
      </c>
      <c r="B14" s="95"/>
      <c r="C14" s="95"/>
      <c r="D14" s="95"/>
      <c r="E14" s="95"/>
      <c r="F14" s="95"/>
      <c r="G14" s="95"/>
      <c r="H14" s="95"/>
      <c r="I14" s="95"/>
      <c r="J14" s="95"/>
      <c r="K14" s="96"/>
      <c r="L14" s="1"/>
      <c r="M14" s="1"/>
      <c r="N14" s="1"/>
      <c r="O14" s="1"/>
      <c r="P14" s="1"/>
      <c r="Q14" s="1"/>
      <c r="R14" s="1"/>
      <c r="S14" s="1"/>
      <c r="T14" s="1"/>
      <c r="U14" s="1"/>
      <c r="V14" s="2"/>
      <c r="W14" s="2"/>
      <c r="X14" s="2"/>
      <c r="Y14" s="2"/>
      <c r="Z14" s="2"/>
      <c r="AA14" s="2"/>
    </row>
    <row r="15" spans="1:27" ht="46.5" customHeight="1">
      <c r="A15" s="14" t="s">
        <v>49</v>
      </c>
      <c r="B15" s="14" t="s">
        <v>51</v>
      </c>
      <c r="C15" s="14" t="s">
        <v>48</v>
      </c>
      <c r="D15" s="125" t="s">
        <v>52</v>
      </c>
      <c r="E15" s="95"/>
      <c r="F15" s="95"/>
      <c r="G15" s="96"/>
      <c r="H15" s="18" t="s">
        <v>53</v>
      </c>
      <c r="I15" s="127" t="s">
        <v>54</v>
      </c>
      <c r="J15" s="96"/>
      <c r="K15" s="20" t="s">
        <v>55</v>
      </c>
      <c r="L15" s="1"/>
      <c r="M15" s="1"/>
      <c r="N15" s="1"/>
      <c r="O15" s="1"/>
      <c r="P15" s="1"/>
      <c r="Q15" s="1"/>
      <c r="R15" s="1"/>
      <c r="S15" s="1"/>
      <c r="T15" s="1"/>
      <c r="U15" s="1"/>
      <c r="V15" s="2"/>
      <c r="W15" s="2"/>
      <c r="X15" s="2"/>
      <c r="Y15" s="2"/>
      <c r="Z15" s="2"/>
      <c r="AA15" s="2"/>
    </row>
    <row r="16" spans="1:27" ht="39" customHeight="1">
      <c r="A16" s="106" t="s">
        <v>57</v>
      </c>
      <c r="B16" s="102" t="s">
        <v>58</v>
      </c>
      <c r="C16" s="102" t="s">
        <v>60</v>
      </c>
      <c r="D16" s="25" t="s">
        <v>56</v>
      </c>
      <c r="E16" s="98" t="s">
        <v>61</v>
      </c>
      <c r="F16" s="95"/>
      <c r="G16" s="96"/>
      <c r="H16" s="25" t="s">
        <v>62</v>
      </c>
      <c r="I16" s="102" t="s">
        <v>63</v>
      </c>
      <c r="J16" s="113" t="s">
        <v>64</v>
      </c>
      <c r="K16" s="102" t="s">
        <v>65</v>
      </c>
      <c r="L16" s="1"/>
      <c r="M16" s="1"/>
      <c r="N16" s="1"/>
      <c r="O16" s="1"/>
      <c r="P16" s="1"/>
      <c r="Q16" s="1"/>
      <c r="R16" s="1"/>
      <c r="S16" s="1"/>
      <c r="T16" s="1"/>
      <c r="U16" s="1"/>
      <c r="V16" s="2"/>
      <c r="W16" s="2"/>
      <c r="X16" s="2"/>
      <c r="Y16" s="2"/>
      <c r="Z16" s="2"/>
      <c r="AA16" s="2"/>
    </row>
    <row r="17" spans="1:27" ht="51" customHeight="1">
      <c r="A17" s="103"/>
      <c r="B17" s="103"/>
      <c r="C17" s="103"/>
      <c r="D17" s="25" t="s">
        <v>59</v>
      </c>
      <c r="E17" s="98" t="s">
        <v>66</v>
      </c>
      <c r="F17" s="95"/>
      <c r="G17" s="96"/>
      <c r="H17" s="25" t="s">
        <v>62</v>
      </c>
      <c r="I17" s="103"/>
      <c r="J17" s="103"/>
      <c r="K17" s="105"/>
      <c r="L17" s="1"/>
      <c r="M17" s="1"/>
      <c r="N17" s="1"/>
      <c r="O17" s="1"/>
      <c r="P17" s="1"/>
      <c r="Q17" s="1"/>
      <c r="R17" s="1"/>
      <c r="S17" s="1"/>
      <c r="T17" s="1"/>
      <c r="U17" s="1"/>
      <c r="V17" s="2"/>
      <c r="W17" s="2"/>
      <c r="X17" s="2"/>
      <c r="Y17" s="2"/>
      <c r="Z17" s="2"/>
      <c r="AA17" s="2"/>
    </row>
    <row r="18" spans="1:27" ht="57.75" customHeight="1">
      <c r="A18" s="104" t="s">
        <v>67</v>
      </c>
      <c r="B18" s="108" t="s">
        <v>68</v>
      </c>
      <c r="C18" s="108" t="s">
        <v>69</v>
      </c>
      <c r="D18" s="29" t="s">
        <v>56</v>
      </c>
      <c r="E18" s="107" t="s">
        <v>70</v>
      </c>
      <c r="F18" s="95"/>
      <c r="G18" s="96"/>
      <c r="H18" s="29" t="s">
        <v>62</v>
      </c>
      <c r="I18" s="108" t="s">
        <v>71</v>
      </c>
      <c r="J18" s="115" t="s">
        <v>72</v>
      </c>
      <c r="K18" s="117" t="s">
        <v>73</v>
      </c>
      <c r="L18" s="35"/>
      <c r="M18" s="36"/>
      <c r="N18" s="38"/>
      <c r="O18" s="36"/>
      <c r="P18" s="36"/>
      <c r="Q18" s="36"/>
      <c r="R18" s="36"/>
      <c r="S18" s="36"/>
      <c r="T18" s="36"/>
      <c r="U18" s="36"/>
      <c r="V18" s="35"/>
      <c r="W18" s="35"/>
      <c r="X18" s="35"/>
      <c r="Y18" s="35"/>
      <c r="Z18" s="35"/>
      <c r="AA18" s="35"/>
    </row>
    <row r="19" spans="1:27" ht="54" customHeight="1">
      <c r="A19" s="105"/>
      <c r="B19" s="103"/>
      <c r="C19" s="103"/>
      <c r="D19" s="29" t="s">
        <v>59</v>
      </c>
      <c r="E19" s="107" t="s">
        <v>76</v>
      </c>
      <c r="F19" s="95"/>
      <c r="G19" s="96"/>
      <c r="H19" s="29" t="s">
        <v>77</v>
      </c>
      <c r="I19" s="103"/>
      <c r="J19" s="116"/>
      <c r="K19" s="103"/>
      <c r="L19" s="35"/>
      <c r="M19" s="36"/>
      <c r="N19" s="36"/>
      <c r="O19" s="36"/>
      <c r="P19" s="36"/>
      <c r="Q19" s="36"/>
      <c r="R19" s="36"/>
      <c r="S19" s="36"/>
      <c r="T19" s="36"/>
      <c r="U19" s="36"/>
      <c r="V19" s="35"/>
      <c r="W19" s="35"/>
      <c r="X19" s="35"/>
      <c r="Y19" s="35"/>
      <c r="Z19" s="35"/>
      <c r="AA19" s="35"/>
    </row>
    <row r="20" spans="1:27" ht="42.75" customHeight="1">
      <c r="A20" s="105"/>
      <c r="B20" s="102" t="s">
        <v>79</v>
      </c>
      <c r="C20" s="102" t="s">
        <v>80</v>
      </c>
      <c r="D20" s="25" t="s">
        <v>56</v>
      </c>
      <c r="E20" s="98" t="s">
        <v>82</v>
      </c>
      <c r="F20" s="95"/>
      <c r="G20" s="96"/>
      <c r="H20" s="25" t="s">
        <v>77</v>
      </c>
      <c r="I20" s="102" t="s">
        <v>83</v>
      </c>
      <c r="J20" s="113" t="s">
        <v>84</v>
      </c>
      <c r="K20" s="114" t="s">
        <v>62</v>
      </c>
      <c r="L20" s="40"/>
      <c r="M20" s="1"/>
      <c r="N20" s="1"/>
      <c r="O20" s="1"/>
      <c r="P20" s="1"/>
      <c r="Q20" s="1"/>
      <c r="R20" s="1"/>
      <c r="S20" s="1"/>
      <c r="T20" s="1"/>
      <c r="U20" s="1"/>
      <c r="V20" s="2"/>
      <c r="W20" s="2"/>
      <c r="X20" s="2"/>
      <c r="Y20" s="2"/>
      <c r="Z20" s="2"/>
      <c r="AA20" s="2"/>
    </row>
    <row r="21" spans="1:27" ht="42.75" customHeight="1">
      <c r="A21" s="105"/>
      <c r="B21" s="105"/>
      <c r="C21" s="105"/>
      <c r="D21" s="23" t="s">
        <v>59</v>
      </c>
      <c r="E21" s="99" t="s">
        <v>85</v>
      </c>
      <c r="F21" s="100"/>
      <c r="G21" s="101"/>
      <c r="H21" s="23" t="s">
        <v>77</v>
      </c>
      <c r="I21" s="105"/>
      <c r="J21" s="105"/>
      <c r="K21" s="105"/>
      <c r="L21" s="42"/>
      <c r="M21" s="1"/>
      <c r="N21" s="1"/>
      <c r="O21" s="39"/>
      <c r="P21" s="43"/>
      <c r="Q21" s="1"/>
      <c r="R21" s="1"/>
      <c r="S21" s="1"/>
      <c r="T21" s="1"/>
      <c r="U21" s="1"/>
      <c r="V21" s="2"/>
      <c r="W21" s="2"/>
      <c r="X21" s="2"/>
      <c r="Y21" s="2"/>
      <c r="Z21" s="2"/>
      <c r="AA21" s="2"/>
    </row>
    <row r="22" spans="1:27" ht="35.25" customHeight="1">
      <c r="A22" s="106" t="s">
        <v>88</v>
      </c>
      <c r="B22" s="102" t="s">
        <v>89</v>
      </c>
      <c r="C22" s="102" t="s">
        <v>90</v>
      </c>
      <c r="D22" s="25" t="s">
        <v>56</v>
      </c>
      <c r="E22" s="98" t="s">
        <v>91</v>
      </c>
      <c r="F22" s="95"/>
      <c r="G22" s="96"/>
      <c r="H22" s="25" t="s">
        <v>62</v>
      </c>
      <c r="I22" s="102" t="s">
        <v>93</v>
      </c>
      <c r="J22" s="113" t="s">
        <v>94</v>
      </c>
      <c r="K22" s="102" t="s">
        <v>62</v>
      </c>
      <c r="L22" s="1"/>
      <c r="M22" s="1"/>
      <c r="N22" s="1"/>
      <c r="O22" s="1"/>
      <c r="P22" s="1"/>
      <c r="Q22" s="1"/>
      <c r="R22" s="1"/>
      <c r="S22" s="1"/>
      <c r="T22" s="1"/>
      <c r="U22" s="1"/>
      <c r="V22" s="2"/>
      <c r="W22" s="2"/>
      <c r="X22" s="2"/>
      <c r="Y22" s="2"/>
      <c r="Z22" s="2"/>
      <c r="AA22" s="2"/>
    </row>
    <row r="23" spans="1:27" ht="30" customHeight="1">
      <c r="A23" s="103"/>
      <c r="B23" s="103"/>
      <c r="C23" s="103"/>
      <c r="D23" s="25" t="s">
        <v>59</v>
      </c>
      <c r="E23" s="98" t="s">
        <v>96</v>
      </c>
      <c r="F23" s="95"/>
      <c r="G23" s="96"/>
      <c r="H23" s="25" t="s">
        <v>62</v>
      </c>
      <c r="I23" s="103"/>
      <c r="J23" s="103"/>
      <c r="K23" s="103"/>
      <c r="L23" s="1"/>
      <c r="M23" s="1"/>
      <c r="N23" s="1"/>
      <c r="O23" s="1"/>
      <c r="P23" s="1"/>
      <c r="Q23" s="1"/>
      <c r="R23" s="1"/>
      <c r="S23" s="1"/>
      <c r="T23" s="1"/>
      <c r="U23" s="1"/>
      <c r="V23" s="2"/>
      <c r="W23" s="2"/>
      <c r="X23" s="2"/>
      <c r="Y23" s="2"/>
      <c r="Z23" s="2"/>
      <c r="AA23" s="2"/>
    </row>
    <row r="24" spans="1:27" ht="15.75" customHeight="1">
      <c r="A24" s="1"/>
      <c r="B24" s="1"/>
      <c r="C24" s="1"/>
      <c r="D24" s="1"/>
      <c r="E24" s="1"/>
      <c r="F24" s="1"/>
      <c r="G24" s="1"/>
      <c r="H24" s="1"/>
      <c r="I24" s="1"/>
      <c r="J24" s="1"/>
      <c r="K24" s="1"/>
      <c r="L24" s="1"/>
      <c r="M24" s="1"/>
      <c r="N24" s="1"/>
      <c r="O24" s="1"/>
      <c r="P24" s="1"/>
      <c r="Q24" s="1"/>
      <c r="R24" s="1"/>
      <c r="S24" s="1"/>
      <c r="T24" s="1"/>
      <c r="U24" s="1"/>
      <c r="V24" s="2"/>
      <c r="W24" s="2"/>
      <c r="X24" s="2"/>
      <c r="Y24" s="2"/>
      <c r="Z24" s="2"/>
      <c r="AA24" s="2"/>
    </row>
    <row r="25" spans="1:27" ht="15.75" customHeight="1">
      <c r="A25" s="110" t="s">
        <v>98</v>
      </c>
      <c r="B25" s="111"/>
      <c r="C25" s="111"/>
      <c r="D25" s="111"/>
      <c r="E25" s="111"/>
      <c r="F25" s="111"/>
      <c r="G25" s="111"/>
      <c r="H25" s="111"/>
      <c r="I25" s="111"/>
      <c r="J25" s="111"/>
      <c r="K25" s="112"/>
      <c r="L25" s="2"/>
      <c r="M25" s="2"/>
      <c r="N25" s="2"/>
      <c r="O25" s="2"/>
      <c r="P25" s="2"/>
      <c r="Q25" s="2"/>
      <c r="R25" s="2"/>
      <c r="S25" s="2"/>
      <c r="T25" s="2"/>
      <c r="U25" s="2"/>
      <c r="V25" s="2"/>
      <c r="W25" s="2"/>
      <c r="X25" s="2"/>
      <c r="Y25" s="2"/>
      <c r="Z25" s="2"/>
      <c r="AA25" s="2"/>
    </row>
    <row r="26" spans="1:27" ht="21" customHeight="1">
      <c r="A26" s="109"/>
      <c r="B26" s="95"/>
      <c r="C26" s="95"/>
      <c r="D26" s="95"/>
      <c r="E26" s="95"/>
      <c r="F26" s="95"/>
      <c r="G26" s="95"/>
      <c r="H26" s="95"/>
      <c r="I26" s="95"/>
      <c r="J26" s="95"/>
      <c r="K26" s="96"/>
      <c r="L26" s="2"/>
      <c r="M26" s="2"/>
      <c r="N26" s="2"/>
      <c r="O26" s="2"/>
      <c r="P26" s="2"/>
      <c r="Q26" s="2"/>
      <c r="R26" s="2"/>
      <c r="S26" s="2"/>
      <c r="T26" s="2"/>
      <c r="U26" s="2"/>
      <c r="V26" s="2"/>
      <c r="W26" s="2"/>
      <c r="X26" s="2"/>
      <c r="Y26" s="2"/>
      <c r="Z26" s="2"/>
      <c r="AA26" s="2"/>
    </row>
    <row r="27" spans="1:27" ht="15.75" customHeight="1">
      <c r="A27" s="97" t="s">
        <v>104</v>
      </c>
      <c r="B27" s="96"/>
      <c r="C27" s="94"/>
      <c r="D27" s="95"/>
      <c r="E27" s="95"/>
      <c r="F27" s="95"/>
      <c r="G27" s="95"/>
      <c r="H27" s="95"/>
      <c r="I27" s="95"/>
      <c r="J27" s="95"/>
      <c r="K27" s="96"/>
      <c r="L27" s="2"/>
      <c r="M27" s="2"/>
      <c r="N27" s="2"/>
      <c r="O27" s="2"/>
      <c r="P27" s="2"/>
      <c r="Q27" s="2"/>
      <c r="R27" s="2"/>
      <c r="S27" s="2"/>
      <c r="T27" s="2"/>
      <c r="U27" s="2"/>
      <c r="V27" s="2"/>
      <c r="W27" s="2"/>
      <c r="X27" s="2"/>
      <c r="Y27" s="2"/>
      <c r="Z27" s="2"/>
      <c r="AA27" s="2"/>
    </row>
    <row r="28" spans="1:27" ht="15.75" customHeight="1">
      <c r="A28" s="97" t="s">
        <v>105</v>
      </c>
      <c r="B28" s="96"/>
      <c r="C28" s="94"/>
      <c r="D28" s="95"/>
      <c r="E28" s="95"/>
      <c r="F28" s="95"/>
      <c r="G28" s="95"/>
      <c r="H28" s="95"/>
      <c r="I28" s="95"/>
      <c r="J28" s="95"/>
      <c r="K28" s="96"/>
      <c r="L28" s="2"/>
      <c r="M28" s="2"/>
      <c r="N28" s="2"/>
      <c r="O28" s="2"/>
      <c r="P28" s="2"/>
      <c r="Q28" s="2"/>
      <c r="R28" s="2"/>
      <c r="S28" s="2"/>
      <c r="T28" s="2"/>
      <c r="U28" s="2"/>
      <c r="V28" s="2"/>
      <c r="W28" s="2"/>
      <c r="X28" s="2"/>
      <c r="Y28" s="2"/>
      <c r="Z28" s="2"/>
      <c r="AA28" s="2"/>
    </row>
    <row r="29" spans="1:27" ht="15.75" customHeight="1">
      <c r="A29" s="97" t="s">
        <v>106</v>
      </c>
      <c r="B29" s="96"/>
      <c r="C29" s="94"/>
      <c r="D29" s="95"/>
      <c r="E29" s="95"/>
      <c r="F29" s="95"/>
      <c r="G29" s="95"/>
      <c r="H29" s="95"/>
      <c r="I29" s="95"/>
      <c r="J29" s="95"/>
      <c r="K29" s="96"/>
      <c r="L29" s="2"/>
      <c r="M29" s="2"/>
      <c r="N29" s="2"/>
      <c r="O29" s="2"/>
      <c r="P29" s="2"/>
      <c r="Q29" s="2"/>
      <c r="R29" s="2"/>
      <c r="S29" s="2"/>
      <c r="T29" s="2"/>
      <c r="U29" s="2"/>
      <c r="V29" s="2"/>
      <c r="W29" s="2"/>
      <c r="X29" s="2"/>
      <c r="Y29" s="2"/>
      <c r="Z29" s="2"/>
      <c r="AA29" s="2"/>
    </row>
    <row r="30" spans="1:27" ht="15.75" customHeight="1">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ht="15.75" customHeight="1">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ht="15.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ht="15.75" customHeight="1">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ht="15.75" customHeight="1">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ht="15.75" customHeight="1">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ht="15.75" customHeight="1">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ht="15.75" customHeight="1">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5.75" customHeight="1">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ht="15.75" customHeight="1">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ht="15.75" customHeight="1">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ht="15.75" customHeight="1">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ht="15.75" customHeight="1">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15.7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row r="102" spans="1:27"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row>
    <row r="103" spans="1:27"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row>
    <row r="104" spans="1:27"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row>
    <row r="105" spans="1:27"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row>
    <row r="106" spans="1:27"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row>
    <row r="107" spans="1:27"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row>
    <row r="108" spans="1:27"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row>
    <row r="109" spans="1:27"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row>
    <row r="110" spans="1:27"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row>
    <row r="111" spans="1:27"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row>
    <row r="112" spans="1:27"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row>
    <row r="113" spans="1:27"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row>
    <row r="114" spans="1:27"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row>
    <row r="115" spans="1:27"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row>
    <row r="116" spans="1:27"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row>
    <row r="117" spans="1:27"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row>
    <row r="118" spans="1:27"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row>
    <row r="119" spans="1:27"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row>
    <row r="120" spans="1:27"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row>
    <row r="121" spans="1:27"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row>
    <row r="122" spans="1:27"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row>
    <row r="123" spans="1:27"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row>
    <row r="124" spans="1:27"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row>
    <row r="125" spans="1:27"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row>
    <row r="126" spans="1:27"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row>
    <row r="127" spans="1:27"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row>
    <row r="128" spans="1:27"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row>
    <row r="129" spans="1:27"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row>
    <row r="130" spans="1:27"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row>
    <row r="131" spans="1:27"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row>
    <row r="132" spans="1:27"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row>
    <row r="133" spans="1:27"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row>
    <row r="134" spans="1:27"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row>
    <row r="135" spans="1:27"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row>
    <row r="136" spans="1:27"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row>
    <row r="137" spans="1:27"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row>
    <row r="138" spans="1:27"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row>
    <row r="139" spans="1:27"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row>
    <row r="140" spans="1:27"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row>
    <row r="141" spans="1:27"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row>
    <row r="142" spans="1:27"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row>
    <row r="143" spans="1:27"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row>
    <row r="144" spans="1:27"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row>
    <row r="145" spans="1:27"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row>
    <row r="146" spans="1:27"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row>
    <row r="147" spans="1:27"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row>
    <row r="148" spans="1:27"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row>
    <row r="149" spans="1:27"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row>
    <row r="150" spans="1:27"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row>
    <row r="151" spans="1:27"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row>
    <row r="152" spans="1:27"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row>
    <row r="153" spans="1:27"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row>
    <row r="154" spans="1:27"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row>
    <row r="155" spans="1:27"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row>
    <row r="156" spans="1:27"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row>
    <row r="157" spans="1:27"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row>
    <row r="158" spans="1:27"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row>
    <row r="159" spans="1:27"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row>
    <row r="160" spans="1:27"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row>
    <row r="161" spans="1:27"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row>
    <row r="162" spans="1:27"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row>
    <row r="163" spans="1:27"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row>
    <row r="164" spans="1:27"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row>
    <row r="165" spans="1:27"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row>
    <row r="166" spans="1:27"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row>
    <row r="167" spans="1:27"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row>
    <row r="168" spans="1:27"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row>
    <row r="169" spans="1:27"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row>
    <row r="170" spans="1:27"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row>
    <row r="171" spans="1:27"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row>
    <row r="172" spans="1:27"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row>
    <row r="173" spans="1:27"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row>
    <row r="174" spans="1:27"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row>
    <row r="175" spans="1:27"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row>
    <row r="176" spans="1:27"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row>
    <row r="177" spans="1:27"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row>
    <row r="178" spans="1:27"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row>
    <row r="179" spans="1:27"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row>
    <row r="180" spans="1:27"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row>
    <row r="181" spans="1:27"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row>
    <row r="182" spans="1:27"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row>
    <row r="183" spans="1:27"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row>
    <row r="184" spans="1:27"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row>
    <row r="185" spans="1:27"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row>
    <row r="186" spans="1:27"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row>
    <row r="187" spans="1:27"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row>
    <row r="188" spans="1:27"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row>
    <row r="189" spans="1:27"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row>
    <row r="190" spans="1:27"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row>
    <row r="191" spans="1:27"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row>
    <row r="192" spans="1:27"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row>
    <row r="193" spans="1:27"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row>
    <row r="194" spans="1:27"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row>
    <row r="195" spans="1:27"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row>
    <row r="196" spans="1:27"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row>
    <row r="197" spans="1:27"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row>
    <row r="198" spans="1:27"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row>
    <row r="199" spans="1:27"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row>
    <row r="200" spans="1:27"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row>
    <row r="201" spans="1:27"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row>
    <row r="202" spans="1:27"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row>
    <row r="203" spans="1:27"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row>
    <row r="204" spans="1:27"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row>
    <row r="205" spans="1:27"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row>
    <row r="206" spans="1:27"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row>
    <row r="207" spans="1:27"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row>
    <row r="208" spans="1:27"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row>
    <row r="209" spans="1:27"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row>
    <row r="210" spans="1:27"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row>
    <row r="211" spans="1:27"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row>
    <row r="212" spans="1:27"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row>
    <row r="213" spans="1:27"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row>
    <row r="214" spans="1:27"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row>
    <row r="215" spans="1:27"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row>
    <row r="216" spans="1:27"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row>
    <row r="217" spans="1:27"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row>
    <row r="218" spans="1:27"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row>
    <row r="219" spans="1:27"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row>
    <row r="220" spans="1:27"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row>
    <row r="221" spans="1:27"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row>
    <row r="222" spans="1:27"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row>
    <row r="223" spans="1:27"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row>
    <row r="224" spans="1:27"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row>
    <row r="225" spans="1:27"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row>
    <row r="226" spans="1:27"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row>
    <row r="227" spans="1:27"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row>
    <row r="228" spans="1:27"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row>
    <row r="229" spans="1:27"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row>
    <row r="230" spans="1:27" ht="15.75" customHeight="1"/>
    <row r="231" spans="1:27" ht="15.75" customHeight="1"/>
    <row r="232" spans="1:27" ht="15.75" customHeight="1"/>
    <row r="233" spans="1:27" ht="15.75" customHeight="1"/>
    <row r="234" spans="1:27" ht="15.75" customHeight="1"/>
    <row r="235" spans="1:27" ht="15.75" customHeight="1"/>
    <row r="236" spans="1:27" ht="15.75" customHeight="1"/>
    <row r="237" spans="1:27" ht="15.75" customHeight="1"/>
    <row r="238" spans="1:27" ht="15.75" customHeight="1"/>
    <row r="239" spans="1:27" ht="15.75" customHeight="1"/>
    <row r="240" spans="1:27"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67">
    <mergeCell ref="A7:B7"/>
    <mergeCell ref="A10:B10"/>
    <mergeCell ref="A9:B9"/>
    <mergeCell ref="A11:K11"/>
    <mergeCell ref="A1:B4"/>
    <mergeCell ref="C7:E7"/>
    <mergeCell ref="F7:G7"/>
    <mergeCell ref="H7:K7"/>
    <mergeCell ref="J1:K1"/>
    <mergeCell ref="J2:K2"/>
    <mergeCell ref="J3:K3"/>
    <mergeCell ref="J4:K4"/>
    <mergeCell ref="C16:C17"/>
    <mergeCell ref="C1:I2"/>
    <mergeCell ref="C3:I4"/>
    <mergeCell ref="D15:G15"/>
    <mergeCell ref="C10:K10"/>
    <mergeCell ref="I15:J15"/>
    <mergeCell ref="E16:G16"/>
    <mergeCell ref="A6:K6"/>
    <mergeCell ref="A5:K5"/>
    <mergeCell ref="C8:K8"/>
    <mergeCell ref="C9:K9"/>
    <mergeCell ref="A8:B8"/>
    <mergeCell ref="K18:K19"/>
    <mergeCell ref="B20:B21"/>
    <mergeCell ref="C20:C21"/>
    <mergeCell ref="A12:B12"/>
    <mergeCell ref="B16:B17"/>
    <mergeCell ref="A16:A17"/>
    <mergeCell ref="A14:K14"/>
    <mergeCell ref="A13:K13"/>
    <mergeCell ref="C12:E12"/>
    <mergeCell ref="H12:K12"/>
    <mergeCell ref="F12:G12"/>
    <mergeCell ref="A26:K26"/>
    <mergeCell ref="A25:K25"/>
    <mergeCell ref="E17:G17"/>
    <mergeCell ref="C27:K27"/>
    <mergeCell ref="C28:K28"/>
    <mergeCell ref="I20:I21"/>
    <mergeCell ref="J20:J21"/>
    <mergeCell ref="J22:J23"/>
    <mergeCell ref="I22:I23"/>
    <mergeCell ref="K22:K23"/>
    <mergeCell ref="K20:K21"/>
    <mergeCell ref="K16:K17"/>
    <mergeCell ref="J16:J17"/>
    <mergeCell ref="I16:I17"/>
    <mergeCell ref="I18:I19"/>
    <mergeCell ref="J18:J19"/>
    <mergeCell ref="C29:K29"/>
    <mergeCell ref="A27:B27"/>
    <mergeCell ref="A28:B28"/>
    <mergeCell ref="A29:B29"/>
    <mergeCell ref="E20:G20"/>
    <mergeCell ref="E21:G21"/>
    <mergeCell ref="E22:G22"/>
    <mergeCell ref="E23:G23"/>
    <mergeCell ref="B22:B23"/>
    <mergeCell ref="C22:C23"/>
    <mergeCell ref="A18:A21"/>
    <mergeCell ref="A22:A23"/>
    <mergeCell ref="E19:G19"/>
    <mergeCell ref="E18:G18"/>
    <mergeCell ref="B18:B19"/>
    <mergeCell ref="C18:C19"/>
  </mergeCells>
  <pageMargins left="0.7" right="0.7" top="0.75" bottom="0.75" header="0" footer="0"/>
  <pageSetup orientation="landscape"/>
  <drawing r:id="rId1"/>
  <extLst>
    <ext xmlns:x14="http://schemas.microsoft.com/office/spreadsheetml/2009/9/main" uri="{CCE6A557-97BC-4b89-ADB6-D9C93CAAB3DF}">
      <x14:dataValidations xmlns:xm="http://schemas.microsoft.com/office/excel/2006/main" count="1">
        <x14:dataValidation type="list" allowBlank="1">
          <x14:formula1>
            <xm:f>Listas!$B$2:$B$4</xm:f>
          </x14:formula1>
          <xm:sqref>H12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4A7D6"/>
  </sheetPr>
  <dimension ref="A1:Z1000"/>
  <sheetViews>
    <sheetView showGridLines="0" workbookViewId="0">
      <selection sqref="A1:A3"/>
    </sheetView>
  </sheetViews>
  <sheetFormatPr baseColWidth="10" defaultColWidth="14.42578125" defaultRowHeight="15" customHeight="1"/>
  <cols>
    <col min="1" max="1" width="21.42578125" customWidth="1"/>
    <col min="2" max="2" width="44" customWidth="1"/>
    <col min="3" max="3" width="6.140625" customWidth="1"/>
    <col min="4" max="15" width="9.140625" customWidth="1"/>
  </cols>
  <sheetData>
    <row r="1" spans="1:26" ht="15.75" customHeight="1">
      <c r="A1" s="141"/>
      <c r="B1" s="145" t="s">
        <v>0</v>
      </c>
      <c r="C1" s="100"/>
      <c r="D1" s="100"/>
      <c r="E1" s="100"/>
      <c r="F1" s="100"/>
      <c r="G1" s="100"/>
      <c r="H1" s="100"/>
      <c r="I1" s="100"/>
      <c r="J1" s="100"/>
      <c r="K1" s="101"/>
      <c r="L1" s="137" t="s">
        <v>1</v>
      </c>
      <c r="M1" s="95"/>
      <c r="N1" s="95"/>
      <c r="O1" s="96"/>
      <c r="P1" s="1"/>
      <c r="Q1" s="1"/>
      <c r="R1" s="1"/>
      <c r="S1" s="1"/>
      <c r="T1" s="1"/>
      <c r="U1" s="1"/>
      <c r="V1" s="1"/>
      <c r="W1" s="1"/>
      <c r="X1" s="1"/>
      <c r="Y1" s="1"/>
      <c r="Z1" s="1"/>
    </row>
    <row r="2" spans="1:26" ht="18.75" customHeight="1">
      <c r="A2" s="105"/>
      <c r="B2" s="123"/>
      <c r="C2" s="124"/>
      <c r="D2" s="124"/>
      <c r="E2" s="124"/>
      <c r="F2" s="124"/>
      <c r="G2" s="124"/>
      <c r="H2" s="124"/>
      <c r="I2" s="124"/>
      <c r="J2" s="124"/>
      <c r="K2" s="133"/>
      <c r="L2" s="137" t="s">
        <v>3</v>
      </c>
      <c r="M2" s="95"/>
      <c r="N2" s="95"/>
      <c r="O2" s="96"/>
      <c r="P2" s="1"/>
      <c r="Q2" s="1"/>
      <c r="R2" s="1"/>
      <c r="S2" s="1"/>
      <c r="T2" s="1"/>
      <c r="U2" s="1"/>
      <c r="V2" s="1"/>
      <c r="W2" s="1"/>
      <c r="X2" s="1"/>
      <c r="Y2" s="1"/>
      <c r="Z2" s="1"/>
    </row>
    <row r="3" spans="1:26" ht="21.75" customHeight="1">
      <c r="A3" s="103"/>
      <c r="B3" s="146" t="s">
        <v>4</v>
      </c>
      <c r="C3" s="95"/>
      <c r="D3" s="95"/>
      <c r="E3" s="95"/>
      <c r="F3" s="95"/>
      <c r="G3" s="95"/>
      <c r="H3" s="95"/>
      <c r="I3" s="95"/>
      <c r="J3" s="95"/>
      <c r="K3" s="96"/>
      <c r="L3" s="137" t="s">
        <v>6</v>
      </c>
      <c r="M3" s="95"/>
      <c r="N3" s="95"/>
      <c r="O3" s="96"/>
      <c r="P3" s="1"/>
      <c r="Q3" s="1"/>
      <c r="R3" s="1"/>
      <c r="S3" s="1"/>
      <c r="T3" s="1"/>
      <c r="U3" s="1"/>
      <c r="V3" s="1"/>
      <c r="W3" s="1"/>
      <c r="X3" s="1"/>
      <c r="Y3" s="1"/>
      <c r="Z3" s="1"/>
    </row>
    <row r="4" spans="1:26" ht="7.5" customHeight="1">
      <c r="A4" s="139"/>
      <c r="B4" s="124"/>
      <c r="C4" s="124"/>
      <c r="D4" s="124"/>
      <c r="E4" s="124"/>
      <c r="F4" s="124"/>
      <c r="G4" s="124"/>
      <c r="H4" s="124"/>
      <c r="I4" s="124"/>
      <c r="J4" s="124"/>
      <c r="K4" s="124"/>
      <c r="L4" s="124"/>
      <c r="M4" s="124"/>
      <c r="N4" s="124"/>
      <c r="O4" s="133"/>
      <c r="P4" s="1"/>
      <c r="Q4" s="1"/>
      <c r="R4" s="1"/>
      <c r="S4" s="1"/>
      <c r="T4" s="1"/>
      <c r="U4" s="1"/>
      <c r="V4" s="1"/>
      <c r="W4" s="1"/>
      <c r="X4" s="1"/>
      <c r="Y4" s="1"/>
      <c r="Z4" s="1"/>
    </row>
    <row r="5" spans="1:26" ht="21" customHeight="1">
      <c r="A5" s="140" t="s">
        <v>7</v>
      </c>
      <c r="B5" s="95"/>
      <c r="C5" s="95"/>
      <c r="D5" s="96"/>
      <c r="E5" s="138" t="str">
        <f>Identificación!C7</f>
        <v>Comportamiento y resultados de las estrategias de comunicación de la entidad</v>
      </c>
      <c r="F5" s="95"/>
      <c r="G5" s="95"/>
      <c r="H5" s="95"/>
      <c r="I5" s="95"/>
      <c r="J5" s="95"/>
      <c r="K5" s="95"/>
      <c r="L5" s="95"/>
      <c r="M5" s="95"/>
      <c r="N5" s="95"/>
      <c r="O5" s="96"/>
      <c r="P5" s="1"/>
      <c r="Q5" s="1"/>
      <c r="R5" s="1"/>
      <c r="S5" s="1"/>
      <c r="T5" s="1"/>
      <c r="U5" s="1"/>
      <c r="V5" s="1"/>
      <c r="W5" s="1"/>
      <c r="X5" s="1"/>
      <c r="Y5" s="1"/>
      <c r="Z5" s="1"/>
    </row>
    <row r="6" spans="1:26" ht="21" customHeight="1">
      <c r="A6" s="140" t="s">
        <v>10</v>
      </c>
      <c r="B6" s="95"/>
      <c r="C6" s="95"/>
      <c r="D6" s="96"/>
      <c r="E6" s="138" t="s">
        <v>13</v>
      </c>
      <c r="F6" s="95"/>
      <c r="G6" s="95"/>
      <c r="H6" s="95"/>
      <c r="I6" s="95"/>
      <c r="J6" s="95"/>
      <c r="K6" s="95"/>
      <c r="L6" s="95"/>
      <c r="M6" s="95"/>
      <c r="N6" s="95"/>
      <c r="O6" s="96"/>
      <c r="P6" s="1"/>
      <c r="Q6" s="1"/>
      <c r="R6" s="1"/>
      <c r="S6" s="1"/>
      <c r="T6" s="1"/>
      <c r="U6" s="1"/>
      <c r="V6" s="1"/>
      <c r="W6" s="1"/>
      <c r="X6" s="1"/>
      <c r="Y6" s="1"/>
      <c r="Z6" s="1"/>
    </row>
    <row r="7" spans="1:26" ht="16.5" customHeight="1">
      <c r="A7" s="140" t="s">
        <v>15</v>
      </c>
      <c r="B7" s="95"/>
      <c r="C7" s="95"/>
      <c r="D7" s="119"/>
      <c r="E7" s="3" t="s">
        <v>19</v>
      </c>
      <c r="F7" s="5" t="s">
        <v>23</v>
      </c>
      <c r="G7" s="6" t="s">
        <v>25</v>
      </c>
      <c r="H7" s="9" t="s">
        <v>28</v>
      </c>
      <c r="I7" s="152" t="s">
        <v>45</v>
      </c>
      <c r="J7" s="95"/>
      <c r="K7" s="96"/>
      <c r="L7" s="153">
        <v>43455</v>
      </c>
      <c r="M7" s="95"/>
      <c r="N7" s="95"/>
      <c r="O7" s="96"/>
      <c r="P7" s="1"/>
      <c r="Q7" s="1"/>
      <c r="R7" s="1"/>
      <c r="S7" s="1"/>
      <c r="T7" s="1"/>
      <c r="U7" s="1"/>
      <c r="V7" s="1"/>
      <c r="W7" s="1"/>
      <c r="X7" s="1"/>
      <c r="Y7" s="1"/>
      <c r="Z7" s="1"/>
    </row>
    <row r="8" spans="1:26" ht="16.5" customHeight="1">
      <c r="A8" s="140" t="s">
        <v>46</v>
      </c>
      <c r="B8" s="95"/>
      <c r="C8" s="95"/>
      <c r="D8" s="96"/>
      <c r="E8" s="147" t="s">
        <v>47</v>
      </c>
      <c r="F8" s="148"/>
      <c r="G8" s="148"/>
      <c r="H8" s="148"/>
      <c r="I8" s="148"/>
      <c r="J8" s="148"/>
      <c r="K8" s="148"/>
      <c r="L8" s="148"/>
      <c r="M8" s="148"/>
      <c r="N8" s="148"/>
      <c r="O8" s="144"/>
      <c r="P8" s="1"/>
      <c r="Q8" s="1"/>
      <c r="R8" s="1"/>
      <c r="S8" s="1"/>
      <c r="T8" s="1"/>
      <c r="U8" s="1"/>
      <c r="V8" s="1"/>
      <c r="W8" s="1"/>
      <c r="X8" s="1"/>
      <c r="Y8" s="1"/>
      <c r="Z8" s="1"/>
    </row>
    <row r="9" spans="1:26" ht="16.5" customHeight="1">
      <c r="A9" s="149"/>
      <c r="B9" s="95"/>
      <c r="C9" s="95"/>
      <c r="D9" s="95"/>
      <c r="E9" s="95"/>
      <c r="F9" s="95"/>
      <c r="G9" s="95"/>
      <c r="H9" s="95"/>
      <c r="I9" s="95"/>
      <c r="J9" s="95"/>
      <c r="K9" s="95"/>
      <c r="L9" s="95"/>
      <c r="M9" s="95"/>
      <c r="N9" s="95"/>
      <c r="O9" s="96"/>
      <c r="P9" s="1"/>
      <c r="Q9" s="1"/>
      <c r="R9" s="1"/>
      <c r="S9" s="1"/>
      <c r="T9" s="1"/>
      <c r="U9" s="1"/>
      <c r="V9" s="1"/>
      <c r="W9" s="1"/>
      <c r="X9" s="1"/>
      <c r="Y9" s="1"/>
      <c r="Z9" s="1"/>
    </row>
    <row r="10" spans="1:26" ht="19.5" customHeight="1">
      <c r="A10" s="150" t="s">
        <v>50</v>
      </c>
      <c r="B10" s="148"/>
      <c r="C10" s="148"/>
      <c r="D10" s="148"/>
      <c r="E10" s="148"/>
      <c r="F10" s="148"/>
      <c r="G10" s="148"/>
      <c r="H10" s="148"/>
      <c r="I10" s="148"/>
      <c r="J10" s="148"/>
      <c r="K10" s="148"/>
      <c r="L10" s="148"/>
      <c r="M10" s="148"/>
      <c r="N10" s="148"/>
      <c r="O10" s="151"/>
      <c r="P10" s="1"/>
      <c r="Q10" s="1"/>
      <c r="R10" s="1"/>
      <c r="S10" s="1"/>
      <c r="T10" s="1"/>
      <c r="U10" s="1"/>
      <c r="V10" s="1"/>
      <c r="W10" s="1"/>
      <c r="X10" s="1"/>
      <c r="Y10" s="1"/>
      <c r="Z10" s="1"/>
    </row>
    <row r="11" spans="1:26" ht="27" customHeight="1">
      <c r="A11" s="17" t="s">
        <v>51</v>
      </c>
      <c r="B11" s="143" t="s">
        <v>52</v>
      </c>
      <c r="C11" s="144"/>
      <c r="D11" s="17" t="s">
        <v>29</v>
      </c>
      <c r="E11" s="17" t="s">
        <v>32</v>
      </c>
      <c r="F11" s="17" t="s">
        <v>33</v>
      </c>
      <c r="G11" s="17" t="s">
        <v>34</v>
      </c>
      <c r="H11" s="17" t="s">
        <v>35</v>
      </c>
      <c r="I11" s="17" t="s">
        <v>37</v>
      </c>
      <c r="J11" s="17" t="s">
        <v>38</v>
      </c>
      <c r="K11" s="17" t="s">
        <v>39</v>
      </c>
      <c r="L11" s="17" t="s">
        <v>40</v>
      </c>
      <c r="M11" s="17" t="s">
        <v>41</v>
      </c>
      <c r="N11" s="17" t="s">
        <v>42</v>
      </c>
      <c r="O11" s="17" t="s">
        <v>43</v>
      </c>
      <c r="P11" s="1"/>
      <c r="Q11" s="1"/>
      <c r="R11" s="1"/>
      <c r="S11" s="1"/>
      <c r="T11" s="1"/>
      <c r="U11" s="1"/>
      <c r="V11" s="1"/>
      <c r="W11" s="1"/>
      <c r="X11" s="1"/>
      <c r="Y11" s="1"/>
      <c r="Z11" s="1"/>
    </row>
    <row r="12" spans="1:26" ht="29.25" customHeight="1">
      <c r="A12" s="142" t="str">
        <f>Identificación!$B$16</f>
        <v>1.1 Eficiencia en el diseño de campañas y/o estrategias de comunicación</v>
      </c>
      <c r="B12" s="19" t="str">
        <f>Identificación!E16</f>
        <v>Sumatoria de campañas y/o estrategias de comunicación diseñadas</v>
      </c>
      <c r="C12" s="21" t="s">
        <v>56</v>
      </c>
      <c r="D12" s="22">
        <v>1</v>
      </c>
      <c r="E12" s="22">
        <v>42</v>
      </c>
      <c r="F12" s="22">
        <v>90</v>
      </c>
      <c r="G12" s="22">
        <v>69</v>
      </c>
      <c r="H12" s="22">
        <v>72</v>
      </c>
      <c r="I12" s="22">
        <v>75</v>
      </c>
      <c r="J12" s="22">
        <v>68</v>
      </c>
      <c r="K12" s="22">
        <v>60</v>
      </c>
      <c r="L12" s="22">
        <v>52</v>
      </c>
      <c r="M12" s="90">
        <v>61</v>
      </c>
      <c r="N12" s="90">
        <v>67</v>
      </c>
      <c r="O12" s="90">
        <v>15</v>
      </c>
      <c r="P12" s="1"/>
      <c r="Q12" s="1"/>
      <c r="R12" s="1"/>
      <c r="S12" s="1"/>
      <c r="T12" s="1"/>
      <c r="U12" s="1"/>
      <c r="V12" s="1"/>
      <c r="W12" s="1"/>
      <c r="X12" s="1"/>
      <c r="Y12" s="1"/>
      <c r="Z12" s="1"/>
    </row>
    <row r="13" spans="1:26" ht="32.25" customHeight="1">
      <c r="A13" s="103"/>
      <c r="B13" s="19" t="str">
        <f>Identificación!E17</f>
        <v>Sumatoria de campañas y/o estrategias de comunicación solicitadas en el trimestre</v>
      </c>
      <c r="C13" s="24" t="s">
        <v>59</v>
      </c>
      <c r="D13" s="22">
        <v>1</v>
      </c>
      <c r="E13" s="22">
        <v>42</v>
      </c>
      <c r="F13" s="22">
        <v>90</v>
      </c>
      <c r="G13" s="22">
        <v>69</v>
      </c>
      <c r="H13" s="22">
        <v>72</v>
      </c>
      <c r="I13" s="22">
        <v>75</v>
      </c>
      <c r="J13" s="22">
        <v>68</v>
      </c>
      <c r="K13" s="22">
        <v>60</v>
      </c>
      <c r="L13" s="22">
        <v>52</v>
      </c>
      <c r="M13" s="91">
        <v>61</v>
      </c>
      <c r="N13" s="90">
        <v>67</v>
      </c>
      <c r="O13" s="90">
        <v>15</v>
      </c>
      <c r="P13" s="1"/>
      <c r="Q13" s="1"/>
      <c r="R13" s="1"/>
      <c r="S13" s="1"/>
      <c r="T13" s="1"/>
      <c r="U13" s="1"/>
      <c r="V13" s="1"/>
      <c r="W13" s="1"/>
      <c r="X13" s="1"/>
      <c r="Y13" s="1"/>
      <c r="Z13" s="1"/>
    </row>
    <row r="14" spans="1:26" ht="32.25" customHeight="1">
      <c r="A14" s="142" t="str">
        <f>Identificación!B18</f>
        <v xml:space="preserve">2.1 Visitas a la WEB </v>
      </c>
      <c r="B14" s="19" t="str">
        <f>Identificación!E18</f>
        <v>Número total de vistas de la página web reportadas mediante herramienta de seguimiento durante el mes</v>
      </c>
      <c r="C14" s="21" t="s">
        <v>56</v>
      </c>
      <c r="D14" s="28">
        <v>41033</v>
      </c>
      <c r="E14" s="28">
        <v>60579</v>
      </c>
      <c r="F14" s="28">
        <v>72107</v>
      </c>
      <c r="G14" s="28">
        <v>63083</v>
      </c>
      <c r="H14" s="28">
        <v>67039</v>
      </c>
      <c r="I14" s="28">
        <v>60042</v>
      </c>
      <c r="J14" s="28">
        <v>84863</v>
      </c>
      <c r="K14" s="28">
        <v>85629</v>
      </c>
      <c r="L14" s="28">
        <v>90619</v>
      </c>
      <c r="M14" s="30">
        <v>80729</v>
      </c>
      <c r="N14" s="31">
        <v>50180</v>
      </c>
      <c r="O14" s="31">
        <v>29431</v>
      </c>
      <c r="P14" s="1"/>
      <c r="Q14" s="1"/>
      <c r="R14" s="1"/>
      <c r="S14" s="1"/>
      <c r="T14" s="1"/>
      <c r="U14" s="1"/>
      <c r="V14" s="1"/>
      <c r="W14" s="1"/>
      <c r="X14" s="1"/>
      <c r="Y14" s="1"/>
      <c r="Z14" s="1"/>
    </row>
    <row r="15" spans="1:26" ht="34.5" customHeight="1">
      <c r="A15" s="103"/>
      <c r="B15" s="19" t="str">
        <f>Identificación!E19</f>
        <v xml:space="preserve">Numero total de publicaciones realizadas en la página web durante el mes. </v>
      </c>
      <c r="C15" s="24" t="s">
        <v>59</v>
      </c>
      <c r="D15" s="28">
        <v>86</v>
      </c>
      <c r="E15" s="28">
        <v>427</v>
      </c>
      <c r="F15" s="28">
        <v>219</v>
      </c>
      <c r="G15" s="28">
        <v>103</v>
      </c>
      <c r="H15" s="28">
        <v>156</v>
      </c>
      <c r="I15" s="28">
        <v>90</v>
      </c>
      <c r="J15" s="28">
        <v>180</v>
      </c>
      <c r="K15" s="28">
        <v>211</v>
      </c>
      <c r="L15" s="28">
        <v>266</v>
      </c>
      <c r="M15" s="30">
        <v>268</v>
      </c>
      <c r="N15" s="31">
        <v>215</v>
      </c>
      <c r="O15" s="31">
        <v>137</v>
      </c>
      <c r="P15" s="1"/>
      <c r="Q15" s="1"/>
      <c r="R15" s="1"/>
      <c r="S15" s="1"/>
      <c r="T15" s="1"/>
      <c r="U15" s="1"/>
      <c r="V15" s="1"/>
      <c r="W15" s="1"/>
      <c r="X15" s="1"/>
      <c r="Y15" s="1"/>
      <c r="Z15" s="1"/>
    </row>
    <row r="16" spans="1:26" ht="33.75" customHeight="1">
      <c r="A16" s="142" t="str">
        <f>Identificación!$B$20</f>
        <v xml:space="preserve">2.2  Variación porcentual de  seguidores en las redes sociales de la entidad. </v>
      </c>
      <c r="B16" s="19" t="str">
        <f>Identificación!E20</f>
        <v xml:space="preserve">Total de seguidores de las redes sociales de la entidad al inicio de cada periodo (Pasado) </v>
      </c>
      <c r="C16" s="21" t="s">
        <v>56</v>
      </c>
      <c r="D16" s="33">
        <v>1451952</v>
      </c>
      <c r="E16" s="33">
        <v>1455237</v>
      </c>
      <c r="F16" s="33">
        <v>1466753</v>
      </c>
      <c r="G16" s="33">
        <v>1468819</v>
      </c>
      <c r="H16" s="33">
        <v>1486471</v>
      </c>
      <c r="I16" s="33">
        <v>1502456</v>
      </c>
      <c r="J16" s="33">
        <v>1513043</v>
      </c>
      <c r="K16" s="33">
        <v>1534179</v>
      </c>
      <c r="L16" s="33">
        <v>1574718</v>
      </c>
      <c r="M16" s="33">
        <v>1597020</v>
      </c>
      <c r="N16" s="34">
        <v>1614862</v>
      </c>
      <c r="O16" s="33">
        <v>1622237</v>
      </c>
      <c r="P16" s="1"/>
      <c r="Q16" s="1"/>
      <c r="R16" s="1"/>
      <c r="S16" s="1"/>
      <c r="T16" s="1"/>
      <c r="U16" s="1"/>
      <c r="V16" s="1"/>
      <c r="W16" s="1"/>
      <c r="X16" s="1"/>
      <c r="Y16" s="1"/>
      <c r="Z16" s="1"/>
    </row>
    <row r="17" spans="1:26" ht="34.5" customHeight="1">
      <c r="A17" s="103"/>
      <c r="B17" s="19" t="str">
        <f>Identificación!E21</f>
        <v xml:space="preserve">Total de seguidores de las redes sociales de la entidad al final del periodo (Presente) </v>
      </c>
      <c r="C17" s="24" t="s">
        <v>59</v>
      </c>
      <c r="D17" s="33">
        <v>1455237</v>
      </c>
      <c r="E17" s="33">
        <v>1466753</v>
      </c>
      <c r="F17" s="33">
        <v>1468819</v>
      </c>
      <c r="G17" s="33">
        <v>1486471</v>
      </c>
      <c r="H17" s="33">
        <v>1502456</v>
      </c>
      <c r="I17" s="33">
        <v>1513043</v>
      </c>
      <c r="J17" s="33">
        <v>1534179</v>
      </c>
      <c r="K17" s="33">
        <v>1574718</v>
      </c>
      <c r="L17" s="33">
        <v>1597020</v>
      </c>
      <c r="M17" s="34">
        <v>1614862</v>
      </c>
      <c r="N17" s="33">
        <v>1622237</v>
      </c>
      <c r="O17" s="33">
        <v>1628066</v>
      </c>
      <c r="P17" s="1"/>
      <c r="Q17" s="1"/>
      <c r="R17" s="1"/>
      <c r="S17" s="1"/>
      <c r="T17" s="1"/>
      <c r="U17" s="1"/>
      <c r="V17" s="1"/>
      <c r="W17" s="1"/>
      <c r="X17" s="1"/>
      <c r="Y17" s="1"/>
      <c r="Z17" s="1"/>
    </row>
    <row r="18" spans="1:26" ht="33" customHeight="1">
      <c r="A18" s="142" t="str">
        <f>Identificación!$B$22</f>
        <v xml:space="preserve">3.1 Porporción de menciones  orgánicas de marca en radio, prensa, televisión y portales web por cada noticia generada. </v>
      </c>
      <c r="B18" s="19" t="str">
        <f>Identificación!E22</f>
        <v>Impactos alcanzados en los medios masivos de comunicación no pagos, durante el mes</v>
      </c>
      <c r="C18" s="21" t="s">
        <v>56</v>
      </c>
      <c r="D18" s="28">
        <v>166</v>
      </c>
      <c r="E18" s="28">
        <v>152</v>
      </c>
      <c r="F18" s="28">
        <v>240</v>
      </c>
      <c r="G18" s="28">
        <v>329</v>
      </c>
      <c r="H18" s="28">
        <v>284</v>
      </c>
      <c r="I18" s="28">
        <v>256</v>
      </c>
      <c r="J18" s="28">
        <v>450</v>
      </c>
      <c r="K18" s="28">
        <v>450</v>
      </c>
      <c r="L18" s="28">
        <v>390</v>
      </c>
      <c r="M18" s="92">
        <v>352</v>
      </c>
      <c r="N18" s="93">
        <v>466</v>
      </c>
      <c r="O18" s="93">
        <v>202</v>
      </c>
      <c r="P18" s="1"/>
      <c r="Q18" s="1"/>
      <c r="R18" s="1"/>
      <c r="S18" s="1"/>
      <c r="T18" s="1"/>
      <c r="U18" s="1"/>
      <c r="V18" s="1"/>
      <c r="W18" s="1"/>
      <c r="X18" s="1"/>
      <c r="Y18" s="1"/>
      <c r="Z18" s="1"/>
    </row>
    <row r="19" spans="1:26" ht="35.25" customHeight="1">
      <c r="A19" s="103"/>
      <c r="B19" s="19" t="str">
        <f>Identificación!E23</f>
        <v>Sumatoria total de noticias elaboradas en el mes</v>
      </c>
      <c r="C19" s="24" t="s">
        <v>59</v>
      </c>
      <c r="D19" s="28">
        <v>32</v>
      </c>
      <c r="E19" s="28">
        <v>46</v>
      </c>
      <c r="F19" s="28">
        <v>42</v>
      </c>
      <c r="G19" s="28">
        <v>38</v>
      </c>
      <c r="H19" s="28">
        <v>46</v>
      </c>
      <c r="I19" s="28">
        <v>42</v>
      </c>
      <c r="J19" s="28">
        <v>61</v>
      </c>
      <c r="K19" s="28">
        <v>50</v>
      </c>
      <c r="L19" s="28">
        <v>56</v>
      </c>
      <c r="M19" s="92">
        <v>75</v>
      </c>
      <c r="N19" s="93">
        <v>54</v>
      </c>
      <c r="O19" s="93">
        <v>22</v>
      </c>
      <c r="P19" s="1"/>
      <c r="Q19" s="1"/>
      <c r="R19" s="1"/>
      <c r="S19" s="1"/>
      <c r="T19" s="1"/>
      <c r="U19" s="1"/>
      <c r="V19" s="1"/>
      <c r="W19" s="1"/>
      <c r="X19" s="1"/>
      <c r="Y19" s="1"/>
      <c r="Z19" s="1"/>
    </row>
    <row r="20" spans="1:26" ht="15.75" customHeight="1">
      <c r="A20" s="1"/>
      <c r="B20" s="1"/>
      <c r="C20" s="1"/>
      <c r="D20" s="1"/>
      <c r="E20" s="1"/>
      <c r="F20" s="1"/>
      <c r="G20" s="1"/>
      <c r="H20" s="1"/>
      <c r="I20" s="1"/>
      <c r="J20" s="1"/>
      <c r="K20" s="1"/>
      <c r="L20" s="1"/>
      <c r="M20" s="1"/>
      <c r="N20" s="1"/>
      <c r="O20" s="1"/>
      <c r="P20" s="1"/>
      <c r="Q20" s="1"/>
      <c r="R20" s="1"/>
      <c r="S20" s="1"/>
      <c r="T20" s="1"/>
      <c r="U20" s="1"/>
      <c r="V20" s="1"/>
      <c r="W20" s="1"/>
      <c r="X20" s="1"/>
      <c r="Y20" s="1"/>
      <c r="Z20" s="1"/>
    </row>
    <row r="21" spans="1:26" ht="15.75" customHeight="1">
      <c r="A21" s="1"/>
      <c r="B21" s="1"/>
      <c r="C21" s="1"/>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
      <c r="B22" s="1"/>
      <c r="C22" s="1"/>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
      <c r="B23" s="1"/>
      <c r="C23" s="1"/>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
      <c r="B24" s="1"/>
      <c r="C24" s="1"/>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
      <c r="B25" s="1"/>
      <c r="C25" s="1"/>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
      <c r="B26" s="1"/>
      <c r="C26" s="1"/>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
      <c r="B27" s="1"/>
      <c r="C27" s="1"/>
      <c r="D27" s="39"/>
      <c r="E27" s="39"/>
      <c r="F27" s="39"/>
      <c r="G27" s="39"/>
      <c r="H27" s="1"/>
      <c r="I27" s="1"/>
      <c r="J27" s="1"/>
      <c r="K27" s="1"/>
      <c r="L27" s="1"/>
      <c r="M27" s="1"/>
      <c r="N27" s="1"/>
      <c r="O27" s="1"/>
      <c r="P27" s="1"/>
      <c r="Q27" s="1"/>
      <c r="R27" s="1"/>
      <c r="S27" s="1"/>
      <c r="T27" s="1"/>
      <c r="U27" s="1"/>
      <c r="V27" s="1"/>
      <c r="W27" s="1"/>
      <c r="X27" s="1"/>
      <c r="Y27" s="1"/>
      <c r="Z27" s="1"/>
    </row>
    <row r="28" spans="1:26" ht="15.75" customHeight="1">
      <c r="A28" s="1"/>
      <c r="B28" s="1"/>
      <c r="C28" s="1"/>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
      <c r="B29" s="1"/>
      <c r="C29" s="1"/>
      <c r="D29" s="39"/>
      <c r="E29" s="1"/>
      <c r="F29" s="1"/>
      <c r="G29" s="1"/>
      <c r="H29" s="1"/>
      <c r="I29" s="1"/>
      <c r="J29" s="1"/>
      <c r="K29" s="1"/>
      <c r="L29" s="1"/>
      <c r="M29" s="1"/>
      <c r="N29" s="1"/>
      <c r="O29" s="1"/>
      <c r="P29" s="1"/>
      <c r="Q29" s="1"/>
      <c r="R29" s="1"/>
      <c r="S29" s="1"/>
      <c r="T29" s="1"/>
      <c r="U29" s="1"/>
      <c r="V29" s="1"/>
      <c r="W29" s="1"/>
      <c r="X29" s="1"/>
      <c r="Y29" s="1"/>
      <c r="Z29" s="1"/>
    </row>
    <row r="30" spans="1:26" ht="15.75" customHeight="1">
      <c r="A30" s="1"/>
      <c r="B30" s="1"/>
      <c r="C30" s="1"/>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
      <c r="B35" s="1"/>
      <c r="C35" s="1"/>
      <c r="D35" s="1"/>
      <c r="E35" s="1"/>
      <c r="F35" s="1"/>
      <c r="G35" s="39"/>
      <c r="H35" s="1"/>
      <c r="I35" s="1"/>
      <c r="J35" s="1"/>
      <c r="K35" s="1"/>
      <c r="L35" s="1"/>
      <c r="M35" s="1"/>
      <c r="N35" s="1"/>
      <c r="O35" s="1"/>
      <c r="P35" s="1"/>
      <c r="Q35" s="1"/>
      <c r="R35" s="1"/>
      <c r="S35" s="1"/>
      <c r="T35" s="1"/>
      <c r="U35" s="1"/>
      <c r="V35" s="1"/>
      <c r="W35" s="1"/>
      <c r="X35" s="1"/>
      <c r="Y35" s="1"/>
      <c r="Z35" s="1"/>
    </row>
    <row r="36" spans="1:26" ht="15.75" customHeight="1">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row r="222" spans="1:26" ht="15.75" customHeight="1"/>
    <row r="223" spans="1:26" ht="15.75" customHeight="1"/>
    <row r="224" spans="1:26"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3">
    <mergeCell ref="E8:O8"/>
    <mergeCell ref="A9:O9"/>
    <mergeCell ref="A8:D8"/>
    <mergeCell ref="A10:O10"/>
    <mergeCell ref="I7:K7"/>
    <mergeCell ref="L7:O7"/>
    <mergeCell ref="A7:D7"/>
    <mergeCell ref="A16:A17"/>
    <mergeCell ref="A18:A19"/>
    <mergeCell ref="A14:A15"/>
    <mergeCell ref="A12:A13"/>
    <mergeCell ref="B11:C11"/>
    <mergeCell ref="L1:O1"/>
    <mergeCell ref="L2:O2"/>
    <mergeCell ref="E5:O5"/>
    <mergeCell ref="A4:O4"/>
    <mergeCell ref="E6:O6"/>
    <mergeCell ref="A6:D6"/>
    <mergeCell ref="L3:O3"/>
    <mergeCell ref="A5:D5"/>
    <mergeCell ref="A1:A3"/>
    <mergeCell ref="B1:K2"/>
    <mergeCell ref="B3:K3"/>
  </mergeCells>
  <pageMargins left="0.7" right="0.7" top="0.75" bottom="0.75" header="0" footer="0"/>
  <pageSetup orientation="portrait"/>
  <drawing r:id="rId1"/>
  <extLst>
    <ext xmlns:x14="http://schemas.microsoft.com/office/spreadsheetml/2009/9/main" uri="{CCE6A557-97BC-4b89-ADB6-D9C93CAAB3DF}">
      <x14:dataValidations xmlns:xm="http://schemas.microsoft.com/office/excel/2006/main" count="2">
        <x14:dataValidation type="list" allowBlank="1">
          <x14:formula1>
            <xm:f>Listas!$A$23:$A$26</xm:f>
          </x14:formula1>
          <xm:sqref>E7</xm:sqref>
        </x14:dataValidation>
        <x14:dataValidation type="list" allowBlank="1" showErrorMessage="1">
          <x14:formula1>
            <xm:f>Listas!$A$23:$A$26</xm:f>
          </x14:formula1>
          <xm:sqref>F7 H7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9CB9C"/>
  </sheetPr>
  <dimension ref="A1:X1000"/>
  <sheetViews>
    <sheetView showGridLines="0" zoomScale="80" zoomScaleNormal="80" workbookViewId="0">
      <selection activeCell="A5" sqref="A5:N5"/>
    </sheetView>
  </sheetViews>
  <sheetFormatPr baseColWidth="10" defaultColWidth="14.42578125" defaultRowHeight="15" customHeight="1"/>
  <cols>
    <col min="1" max="1" width="35.140625" customWidth="1"/>
    <col min="2" max="2" width="11.85546875" customWidth="1"/>
    <col min="3" max="3" width="9.28515625" customWidth="1"/>
    <col min="4" max="4" width="12.5703125" customWidth="1"/>
    <col min="5" max="5" width="14.7109375" customWidth="1"/>
    <col min="6" max="6" width="18" customWidth="1"/>
    <col min="7" max="13" width="12.5703125" customWidth="1"/>
    <col min="14" max="14" width="7.85546875" customWidth="1"/>
  </cols>
  <sheetData>
    <row r="1" spans="1:24" ht="24" customHeight="1">
      <c r="A1" s="171"/>
      <c r="B1" s="101"/>
      <c r="C1" s="145" t="s">
        <v>0</v>
      </c>
      <c r="D1" s="100"/>
      <c r="E1" s="100"/>
      <c r="F1" s="100"/>
      <c r="G1" s="100"/>
      <c r="H1" s="100"/>
      <c r="I1" s="100"/>
      <c r="J1" s="101"/>
      <c r="K1" s="178" t="str">
        <f>Seguimiento!L1</f>
        <v>Código:  3ES-GIEC-IND-01</v>
      </c>
      <c r="L1" s="95"/>
      <c r="M1" s="95"/>
      <c r="N1" s="96"/>
    </row>
    <row r="2" spans="1:24" ht="24" customHeight="1">
      <c r="A2" s="131"/>
      <c r="B2" s="132"/>
      <c r="C2" s="123"/>
      <c r="D2" s="124"/>
      <c r="E2" s="124"/>
      <c r="F2" s="124"/>
      <c r="G2" s="124"/>
      <c r="H2" s="124"/>
      <c r="I2" s="124"/>
      <c r="J2" s="133"/>
      <c r="K2" s="178" t="str">
        <f>Seguimiento!L2</f>
        <v>Versión: 1</v>
      </c>
      <c r="L2" s="95"/>
      <c r="M2" s="95"/>
      <c r="N2" s="96"/>
    </row>
    <row r="3" spans="1:24" ht="24" customHeight="1">
      <c r="A3" s="131"/>
      <c r="B3" s="132"/>
      <c r="C3" s="145" t="s">
        <v>4</v>
      </c>
      <c r="D3" s="100"/>
      <c r="E3" s="100"/>
      <c r="F3" s="100"/>
      <c r="G3" s="100"/>
      <c r="H3" s="100"/>
      <c r="I3" s="100"/>
      <c r="J3" s="101"/>
      <c r="K3" s="178" t="str">
        <f>Seguimiento!L3</f>
        <v>Fecha: 17/12/2018</v>
      </c>
      <c r="L3" s="95"/>
      <c r="M3" s="95"/>
      <c r="N3" s="96"/>
    </row>
    <row r="4" spans="1:24" ht="20.25" customHeight="1">
      <c r="A4" s="123"/>
      <c r="B4" s="133"/>
      <c r="C4" s="123"/>
      <c r="D4" s="124"/>
      <c r="E4" s="124"/>
      <c r="F4" s="124"/>
      <c r="G4" s="124"/>
      <c r="H4" s="124"/>
      <c r="I4" s="124"/>
      <c r="J4" s="133"/>
      <c r="K4" s="178"/>
      <c r="L4" s="95"/>
      <c r="M4" s="95"/>
      <c r="N4" s="96"/>
    </row>
    <row r="5" spans="1:24" ht="7.5" customHeight="1">
      <c r="A5" s="170"/>
      <c r="B5" s="95"/>
      <c r="C5" s="95"/>
      <c r="D5" s="95"/>
      <c r="E5" s="95"/>
      <c r="F5" s="95"/>
      <c r="G5" s="95"/>
      <c r="H5" s="95"/>
      <c r="I5" s="95"/>
      <c r="J5" s="95"/>
      <c r="K5" s="95"/>
      <c r="L5" s="95"/>
      <c r="M5" s="95"/>
      <c r="N5" s="96"/>
    </row>
    <row r="6" spans="1:24" ht="43.5" customHeight="1">
      <c r="A6" s="176" t="s">
        <v>7</v>
      </c>
      <c r="B6" s="95"/>
      <c r="C6" s="96"/>
      <c r="D6" s="138" t="str">
        <f>Identificación!C7</f>
        <v>Comportamiento y resultados de las estrategias de comunicación de la entidad</v>
      </c>
      <c r="E6" s="95"/>
      <c r="F6" s="95"/>
      <c r="G6" s="95"/>
      <c r="H6" s="95"/>
      <c r="I6" s="95"/>
      <c r="J6" s="95"/>
      <c r="K6" s="95"/>
      <c r="L6" s="95"/>
      <c r="M6" s="95"/>
      <c r="N6" s="96"/>
    </row>
    <row r="7" spans="1:24" ht="37.5" customHeight="1">
      <c r="A7" s="176" t="s">
        <v>11</v>
      </c>
      <c r="B7" s="95"/>
      <c r="C7" s="96"/>
      <c r="D7" s="138" t="s">
        <v>14</v>
      </c>
      <c r="E7" s="95"/>
      <c r="F7" s="95"/>
      <c r="G7" s="95"/>
      <c r="H7" s="95"/>
      <c r="I7" s="95"/>
      <c r="J7" s="95"/>
      <c r="K7" s="95"/>
      <c r="L7" s="95"/>
      <c r="M7" s="95"/>
      <c r="N7" s="96"/>
    </row>
    <row r="8" spans="1:24" ht="16.5" customHeight="1">
      <c r="A8" s="149"/>
      <c r="B8" s="95"/>
      <c r="C8" s="95"/>
      <c r="D8" s="95"/>
      <c r="E8" s="95"/>
      <c r="F8" s="95"/>
      <c r="G8" s="95"/>
      <c r="H8" s="95"/>
      <c r="I8" s="95"/>
      <c r="J8" s="95"/>
      <c r="K8" s="95"/>
      <c r="L8" s="95"/>
      <c r="M8" s="95"/>
      <c r="N8" s="96"/>
    </row>
    <row r="9" spans="1:24" ht="21" customHeight="1">
      <c r="A9" s="177" t="s">
        <v>18</v>
      </c>
      <c r="B9" s="95"/>
      <c r="C9" s="95"/>
      <c r="D9" s="95"/>
      <c r="E9" s="95"/>
      <c r="F9" s="95"/>
      <c r="G9" s="95"/>
      <c r="H9" s="95"/>
      <c r="I9" s="95"/>
      <c r="J9" s="95"/>
      <c r="K9" s="95"/>
      <c r="L9" s="95"/>
      <c r="M9" s="95"/>
      <c r="N9" s="96"/>
    </row>
    <row r="10" spans="1:24" ht="34.5" customHeight="1">
      <c r="A10" s="4" t="s">
        <v>22</v>
      </c>
      <c r="B10" s="7" t="s">
        <v>24</v>
      </c>
      <c r="C10" s="8" t="s">
        <v>29</v>
      </c>
      <c r="D10" s="8" t="s">
        <v>32</v>
      </c>
      <c r="E10" s="8" t="s">
        <v>33</v>
      </c>
      <c r="F10" s="8" t="s">
        <v>34</v>
      </c>
      <c r="G10" s="8" t="s">
        <v>35</v>
      </c>
      <c r="H10" s="8" t="s">
        <v>37</v>
      </c>
      <c r="I10" s="8" t="s">
        <v>38</v>
      </c>
      <c r="J10" s="8" t="s">
        <v>39</v>
      </c>
      <c r="K10" s="8" t="s">
        <v>40</v>
      </c>
      <c r="L10" s="8" t="s">
        <v>41</v>
      </c>
      <c r="M10" s="8" t="s">
        <v>42</v>
      </c>
      <c r="N10" s="8" t="s">
        <v>43</v>
      </c>
    </row>
    <row r="11" spans="1:24" ht="58.5" customHeight="1">
      <c r="A11" s="10" t="str">
        <f>Identificación!B16</f>
        <v>1.1 Eficiencia en el diseño de campañas y/o estrategias de comunicación</v>
      </c>
      <c r="B11" s="11"/>
      <c r="C11" s="12">
        <f>(Seguimiento!D12/Seguimiento!D13)</f>
        <v>1</v>
      </c>
      <c r="D11" s="12">
        <f>(Seguimiento!E12/Seguimiento!E13)</f>
        <v>1</v>
      </c>
      <c r="E11" s="12">
        <f>(Seguimiento!F12/Seguimiento!F13)</f>
        <v>1</v>
      </c>
      <c r="F11" s="12">
        <f>(Seguimiento!G12/Seguimiento!G13)</f>
        <v>1</v>
      </c>
      <c r="G11" s="12">
        <f>(Seguimiento!H12/Seguimiento!H13)</f>
        <v>1</v>
      </c>
      <c r="H11" s="12">
        <f>(Seguimiento!I12/Seguimiento!I13)</f>
        <v>1</v>
      </c>
      <c r="I11" s="12">
        <f>(Seguimiento!J12/Seguimiento!J13)</f>
        <v>1</v>
      </c>
      <c r="J11" s="12">
        <f>(Seguimiento!K12/Seguimiento!K13)</f>
        <v>1</v>
      </c>
      <c r="K11" s="12">
        <f>(Seguimiento!L12/Seguimiento!L13)</f>
        <v>1</v>
      </c>
      <c r="L11" s="12">
        <f>(Seguimiento!M12/Seguimiento!M13)</f>
        <v>1</v>
      </c>
      <c r="M11" s="12">
        <f>(Seguimiento!N12/Seguimiento!N13)</f>
        <v>1</v>
      </c>
      <c r="N11" s="12">
        <f>(Seguimiento!O12/Seguimiento!O13)</f>
        <v>1</v>
      </c>
    </row>
    <row r="12" spans="1:24" ht="45" customHeight="1">
      <c r="A12" s="10" t="str">
        <f>Identificación!B18</f>
        <v xml:space="preserve">2.1 Visitas a la WEB </v>
      </c>
      <c r="B12" s="11"/>
      <c r="C12" s="13">
        <f>Seguimiento!D14/Seguimiento!D15</f>
        <v>477.12790697674421</v>
      </c>
      <c r="D12" s="13">
        <f>Seguimiento!E14/Seguimiento!E15</f>
        <v>141.87119437939111</v>
      </c>
      <c r="E12" s="13">
        <f>Seguimiento!F14/Seguimiento!F15</f>
        <v>329.25570776255705</v>
      </c>
      <c r="F12" s="13">
        <f>Seguimiento!G14/Seguimiento!G15</f>
        <v>612.45631067961165</v>
      </c>
      <c r="G12" s="13">
        <f>Seguimiento!H14/Seguimiento!H15</f>
        <v>429.7371794871795</v>
      </c>
      <c r="H12" s="13">
        <f>Seguimiento!I14/Seguimiento!I15</f>
        <v>667.13333333333333</v>
      </c>
      <c r="I12" s="13">
        <f>Seguimiento!J14/Seguimiento!J15</f>
        <v>471.46111111111111</v>
      </c>
      <c r="J12" s="13">
        <f>Seguimiento!K14/Seguimiento!K15</f>
        <v>405.82464454976304</v>
      </c>
      <c r="K12" s="13">
        <f>Seguimiento!L14/Seguimiento!L15</f>
        <v>340.67293233082705</v>
      </c>
      <c r="L12" s="13">
        <f>Seguimiento!M14/Seguimiento!M15</f>
        <v>301.22761194029852</v>
      </c>
      <c r="M12" s="13">
        <f>Seguimiento!N14/Seguimiento!N15</f>
        <v>233.3953488372093</v>
      </c>
      <c r="N12" s="13">
        <f>Seguimiento!O14/Seguimiento!O15</f>
        <v>214.82481751824818</v>
      </c>
      <c r="O12" s="16"/>
    </row>
    <row r="13" spans="1:24" ht="60.75" customHeight="1">
      <c r="A13" s="10" t="str">
        <f>Identificación!B20</f>
        <v xml:space="preserve">2.2  Variación porcentual de  seguidores en las redes sociales de la entidad. </v>
      </c>
      <c r="B13" s="11"/>
      <c r="C13" s="183">
        <f>(Seguimiento!D17-Seguimiento!D16)/Seguimiento!D16</f>
        <v>2.2624714866607159E-3</v>
      </c>
      <c r="D13" s="183">
        <f>(Seguimiento!E17-Seguimiento!E16)/Seguimiento!E16</f>
        <v>7.91348763122433E-3</v>
      </c>
      <c r="E13" s="183">
        <f>(Seguimiento!F17-Seguimiento!F16)/Seguimiento!F16</f>
        <v>1.4085534510582217E-3</v>
      </c>
      <c r="F13" s="183">
        <f>(Seguimiento!G17-Seguimiento!G16)/Seguimiento!G16</f>
        <v>1.201781839695701E-2</v>
      </c>
      <c r="G13" s="183">
        <f>(Seguimiento!H17-Seguimiento!H16)/Seguimiento!H16</f>
        <v>1.0753657488104376E-2</v>
      </c>
      <c r="H13" s="183">
        <f>(Seguimiento!I17-Seguimiento!I16)/Seguimiento!I16</f>
        <v>7.0464625919161696E-3</v>
      </c>
      <c r="I13" s="183">
        <f>(Seguimiento!J17-Seguimiento!J16)/Seguimiento!J16</f>
        <v>1.3969199817850516E-2</v>
      </c>
      <c r="J13" s="183">
        <f>(Seguimiento!K17-Seguimiento!K16)/Seguimiento!K16</f>
        <v>2.6423904902882909E-2</v>
      </c>
      <c r="K13" s="183">
        <f>(Seguimiento!L17-Seguimiento!L16)/Seguimiento!L16</f>
        <v>1.4162535768308993E-2</v>
      </c>
      <c r="L13" s="183">
        <f>(Seguimiento!M17-Seguimiento!M16)/Seguimiento!M16</f>
        <v>1.1172057957946676E-2</v>
      </c>
      <c r="M13" s="183">
        <f>(Seguimiento!N17-Seguimiento!N16)/Seguimiento!N16</f>
        <v>4.5669537087379601E-3</v>
      </c>
      <c r="N13" s="183">
        <f>(Seguimiento!O17-Seguimiento!O16)/Seguimiento!O16</f>
        <v>3.5931864456303243E-3</v>
      </c>
      <c r="O13" s="26"/>
      <c r="P13" s="27"/>
    </row>
    <row r="14" spans="1:24" ht="70.5" customHeight="1">
      <c r="A14" s="10" t="str">
        <f>Identificación!B22</f>
        <v xml:space="preserve">3.1 Porporción de menciones  orgánicas de marca en radio, prensa, televisión y portales web por cada noticia generada. </v>
      </c>
      <c r="B14" s="11"/>
      <c r="C14" s="13">
        <f>Seguimiento!D18/Seguimiento!D19</f>
        <v>5.1875</v>
      </c>
      <c r="D14" s="13">
        <f>Seguimiento!E18/Seguimiento!E19</f>
        <v>3.3043478260869565</v>
      </c>
      <c r="E14" s="13">
        <f>Seguimiento!F18/Seguimiento!F19</f>
        <v>5.7142857142857144</v>
      </c>
      <c r="F14" s="13">
        <f>Seguimiento!G18/Seguimiento!G19</f>
        <v>8.6578947368421044</v>
      </c>
      <c r="G14" s="13">
        <f>Seguimiento!H18/Seguimiento!H19</f>
        <v>6.1739130434782608</v>
      </c>
      <c r="H14" s="13">
        <f>Seguimiento!I18/Seguimiento!I19</f>
        <v>6.0952380952380949</v>
      </c>
      <c r="I14" s="13">
        <f>Seguimiento!J18/Seguimiento!J19</f>
        <v>7.3770491803278686</v>
      </c>
      <c r="J14" s="13">
        <f>Seguimiento!K18/Seguimiento!K19</f>
        <v>9</v>
      </c>
      <c r="K14" s="13">
        <f>Seguimiento!L18/Seguimiento!L19</f>
        <v>6.9642857142857144</v>
      </c>
      <c r="L14" s="13">
        <f>Seguimiento!M18/Seguimiento!M19</f>
        <v>4.6933333333333334</v>
      </c>
      <c r="M14" s="13">
        <f>Seguimiento!N18/Seguimiento!N19</f>
        <v>8.6296296296296298</v>
      </c>
      <c r="N14" s="13">
        <f>Seguimiento!O18/Seguimiento!O19</f>
        <v>9.1818181818181817</v>
      </c>
    </row>
    <row r="15" spans="1:24" ht="14.25" customHeight="1">
      <c r="A15" s="32"/>
      <c r="B15" s="32"/>
      <c r="C15" s="32"/>
      <c r="D15" s="32"/>
      <c r="E15" s="32"/>
      <c r="F15" s="32"/>
      <c r="G15" s="32"/>
      <c r="H15" s="32"/>
      <c r="I15" s="32"/>
      <c r="J15" s="32"/>
      <c r="K15" s="32"/>
      <c r="L15" s="32"/>
      <c r="M15" s="32"/>
      <c r="N15" s="32"/>
    </row>
    <row r="16" spans="1:24" ht="18" customHeight="1">
      <c r="A16" s="173" t="s">
        <v>74</v>
      </c>
      <c r="B16" s="111"/>
      <c r="C16" s="111"/>
      <c r="D16" s="111"/>
      <c r="E16" s="111"/>
      <c r="F16" s="111"/>
      <c r="G16" s="111"/>
      <c r="H16" s="111"/>
      <c r="I16" s="111"/>
      <c r="J16" s="111"/>
      <c r="K16" s="111"/>
      <c r="L16" s="111"/>
      <c r="M16" s="111"/>
      <c r="N16" s="112"/>
      <c r="O16" s="37"/>
      <c r="P16" s="37"/>
      <c r="Q16" s="37"/>
      <c r="R16" s="37"/>
      <c r="S16" s="37"/>
      <c r="T16" s="37"/>
      <c r="U16" s="37"/>
      <c r="V16" s="37"/>
      <c r="W16" s="37"/>
      <c r="X16" s="37"/>
    </row>
    <row r="17" spans="1:24" ht="27" customHeight="1">
      <c r="A17" s="174" t="s">
        <v>75</v>
      </c>
      <c r="B17" s="95"/>
      <c r="C17" s="95"/>
      <c r="D17" s="95"/>
      <c r="E17" s="95"/>
      <c r="F17" s="95"/>
      <c r="G17" s="96"/>
      <c r="H17" s="175" t="s">
        <v>78</v>
      </c>
      <c r="I17" s="95"/>
      <c r="J17" s="95"/>
      <c r="K17" s="96"/>
      <c r="L17" s="172" t="s">
        <v>81</v>
      </c>
      <c r="M17" s="95"/>
      <c r="N17" s="96"/>
      <c r="O17" s="37"/>
      <c r="P17" s="37"/>
      <c r="Q17" s="37"/>
      <c r="R17" s="37"/>
      <c r="S17" s="37"/>
      <c r="T17" s="37"/>
      <c r="U17" s="37"/>
      <c r="V17" s="37"/>
      <c r="W17" s="37"/>
      <c r="X17" s="37"/>
    </row>
    <row r="18" spans="1:24" ht="36.75" customHeight="1">
      <c r="A18" s="41" t="s">
        <v>86</v>
      </c>
      <c r="B18" s="155" t="s">
        <v>22</v>
      </c>
      <c r="C18" s="148"/>
      <c r="D18" s="144"/>
      <c r="E18" s="180" t="s">
        <v>87</v>
      </c>
      <c r="F18" s="181" t="s">
        <v>92</v>
      </c>
      <c r="G18" s="44" t="s">
        <v>95</v>
      </c>
      <c r="H18" s="45" t="s">
        <v>97</v>
      </c>
      <c r="I18" s="45" t="s">
        <v>99</v>
      </c>
      <c r="J18" s="45" t="s">
        <v>100</v>
      </c>
      <c r="K18" s="45" t="s">
        <v>101</v>
      </c>
      <c r="L18" s="46" t="s">
        <v>102</v>
      </c>
      <c r="M18" s="169" t="s">
        <v>103</v>
      </c>
      <c r="N18" s="96"/>
      <c r="O18" s="37"/>
      <c r="P18" s="37"/>
      <c r="Q18" s="37"/>
      <c r="R18" s="37"/>
      <c r="S18" s="37"/>
      <c r="T18" s="37"/>
      <c r="U18" s="37"/>
      <c r="V18" s="37"/>
      <c r="W18" s="37"/>
      <c r="X18" s="37"/>
    </row>
    <row r="19" spans="1:24" ht="56.25" customHeight="1">
      <c r="A19" s="47" t="str">
        <f>Identificación!A16</f>
        <v>1. DISEÑO DE ESTRATEGIAS DE COMUNICACIÓN</v>
      </c>
      <c r="B19" s="156" t="str">
        <f t="shared" ref="B19:B22" si="0">A11</f>
        <v>1.1 Eficiencia en el diseño de campañas y/o estrategias de comunicación</v>
      </c>
      <c r="C19" s="95"/>
      <c r="D19" s="96"/>
      <c r="E19" s="179" t="s">
        <v>107</v>
      </c>
      <c r="F19" s="182" t="s">
        <v>108</v>
      </c>
      <c r="G19" s="48" t="s">
        <v>109</v>
      </c>
      <c r="H19" s="12">
        <f t="shared" ref="H19:H22" si="1">(C11+D11+E11)/3</f>
        <v>1</v>
      </c>
      <c r="I19" s="12">
        <f t="shared" ref="I19:I22" si="2">(F11+G11+H11)/3</f>
        <v>1</v>
      </c>
      <c r="J19" s="12">
        <f t="shared" ref="J19:K22" si="3">(I11+J11+K11)/3</f>
        <v>1</v>
      </c>
      <c r="K19" s="12">
        <f>(L11+M11+N11)/3</f>
        <v>1</v>
      </c>
      <c r="L19" s="50" t="s">
        <v>110</v>
      </c>
      <c r="M19" s="168" t="s">
        <v>111</v>
      </c>
      <c r="N19" s="96"/>
      <c r="O19" s="37"/>
      <c r="P19" s="37"/>
      <c r="Q19" s="37"/>
      <c r="R19" s="37"/>
      <c r="S19" s="37"/>
      <c r="T19" s="37"/>
      <c r="U19" s="37"/>
      <c r="V19" s="37"/>
      <c r="W19" s="37"/>
      <c r="X19" s="37"/>
    </row>
    <row r="20" spans="1:24" ht="42.75" customHeight="1">
      <c r="A20" s="160" t="str">
        <f>Identificación!A18</f>
        <v>2. INTERACCIONES EN CANALES DIGITALES.</v>
      </c>
      <c r="B20" s="154" t="str">
        <f>A12&amp;" (promedio por trimestre)"</f>
        <v>2.1 Visitas a la WEB  (promedio por trimestre)</v>
      </c>
      <c r="C20" s="95"/>
      <c r="D20" s="96"/>
      <c r="E20" s="179" t="s">
        <v>112</v>
      </c>
      <c r="F20" s="182" t="s">
        <v>113</v>
      </c>
      <c r="G20" s="48" t="s">
        <v>114</v>
      </c>
      <c r="H20" s="13">
        <f t="shared" si="1"/>
        <v>316.0849363728974</v>
      </c>
      <c r="I20" s="13">
        <f t="shared" si="2"/>
        <v>569.77560783337492</v>
      </c>
      <c r="J20" s="13">
        <f t="shared" si="3"/>
        <v>405.98622933056708</v>
      </c>
      <c r="K20" s="13">
        <f>(N12+M12+L12)/3</f>
        <v>249.81592609858535</v>
      </c>
      <c r="L20" s="50" t="s">
        <v>110</v>
      </c>
      <c r="M20" s="168" t="s">
        <v>111</v>
      </c>
      <c r="N20" s="96"/>
      <c r="O20" s="37"/>
      <c r="P20" s="37"/>
      <c r="Q20" s="37"/>
      <c r="R20" s="37"/>
      <c r="S20" s="37"/>
      <c r="T20" s="37"/>
      <c r="U20" s="37"/>
      <c r="V20" s="37"/>
      <c r="W20" s="37"/>
      <c r="X20" s="37"/>
    </row>
    <row r="21" spans="1:24" ht="50.25" customHeight="1">
      <c r="A21" s="103"/>
      <c r="B21" s="154" t="str">
        <f t="shared" si="0"/>
        <v xml:space="preserve">2.2  Variación porcentual de  seguidores en las redes sociales de la entidad. </v>
      </c>
      <c r="C21" s="95"/>
      <c r="D21" s="96"/>
      <c r="E21" s="179" t="s">
        <v>115</v>
      </c>
      <c r="F21" s="182" t="s">
        <v>116</v>
      </c>
      <c r="G21" s="48" t="s">
        <v>117</v>
      </c>
      <c r="H21" s="15">
        <f t="shared" si="1"/>
        <v>3.8615041896477558E-3</v>
      </c>
      <c r="I21" s="15">
        <f t="shared" si="2"/>
        <v>9.9393128256591839E-3</v>
      </c>
      <c r="J21" s="15">
        <f t="shared" si="3"/>
        <v>1.8185213496347472E-2</v>
      </c>
      <c r="K21" s="15">
        <f>(M13+N13+L13)/3</f>
        <v>6.4440660374383207E-3</v>
      </c>
      <c r="L21" s="50" t="s">
        <v>110</v>
      </c>
      <c r="M21" s="168" t="s">
        <v>111</v>
      </c>
      <c r="N21" s="96"/>
      <c r="O21" s="37"/>
      <c r="P21" s="37"/>
      <c r="Q21" s="37"/>
      <c r="R21" s="37"/>
      <c r="S21" s="37"/>
      <c r="T21" s="37"/>
      <c r="U21" s="37"/>
      <c r="V21" s="37"/>
      <c r="W21" s="37"/>
      <c r="X21" s="37"/>
    </row>
    <row r="22" spans="1:24" ht="64.5" customHeight="1">
      <c r="A22" s="51" t="str">
        <f>Identificación!A22</f>
        <v>3. POSICIONAMIENTO EN MEDIOS DE COMUNICACIÓN</v>
      </c>
      <c r="B22" s="156" t="str">
        <f t="shared" si="0"/>
        <v xml:space="preserve">3.1 Porporción de menciones  orgánicas de marca en radio, prensa, televisión y portales web por cada noticia generada. </v>
      </c>
      <c r="C22" s="95"/>
      <c r="D22" s="96"/>
      <c r="E22" s="179" t="s">
        <v>118</v>
      </c>
      <c r="F22" s="182" t="s">
        <v>119</v>
      </c>
      <c r="G22" s="48" t="s">
        <v>120</v>
      </c>
      <c r="H22" s="49">
        <f t="shared" si="1"/>
        <v>4.7353778467908905</v>
      </c>
      <c r="I22" s="49">
        <f t="shared" si="2"/>
        <v>6.9756819585194867</v>
      </c>
      <c r="J22" s="49">
        <f t="shared" si="3"/>
        <v>7.7804449648711946</v>
      </c>
      <c r="K22" s="49">
        <f>(M14+N14+L14)/3</f>
        <v>7.5015937149270497</v>
      </c>
      <c r="L22" s="50" t="s">
        <v>110</v>
      </c>
      <c r="M22" s="168" t="s">
        <v>111</v>
      </c>
      <c r="N22" s="96"/>
      <c r="O22" s="37"/>
      <c r="P22" s="37"/>
      <c r="Q22" s="37"/>
      <c r="R22" s="37"/>
      <c r="S22" s="37"/>
      <c r="T22" s="37"/>
      <c r="U22" s="37"/>
      <c r="V22" s="37"/>
      <c r="W22" s="37"/>
      <c r="X22" s="37"/>
    </row>
    <row r="23" spans="1:24" ht="7.5" customHeight="1">
      <c r="A23" s="32"/>
      <c r="B23" s="32"/>
      <c r="C23" s="32"/>
      <c r="D23" s="32"/>
      <c r="E23" s="32"/>
      <c r="F23" s="32"/>
      <c r="G23" s="32"/>
      <c r="H23" s="32"/>
      <c r="I23" s="32"/>
      <c r="J23" s="32"/>
      <c r="K23" s="32"/>
      <c r="L23" s="32"/>
      <c r="M23" s="32"/>
      <c r="N23" s="32"/>
      <c r="O23" s="37"/>
      <c r="P23" s="37"/>
      <c r="Q23" s="37"/>
      <c r="R23" s="37"/>
      <c r="S23" s="37"/>
      <c r="T23" s="37"/>
      <c r="U23" s="37"/>
      <c r="V23" s="37"/>
      <c r="W23" s="37"/>
      <c r="X23" s="37"/>
    </row>
    <row r="24" spans="1:24" ht="30" customHeight="1">
      <c r="A24" s="165" t="s">
        <v>121</v>
      </c>
      <c r="B24" s="111"/>
      <c r="C24" s="111"/>
      <c r="D24" s="111"/>
      <c r="E24" s="111"/>
      <c r="F24" s="111"/>
      <c r="G24" s="111"/>
      <c r="H24" s="111"/>
      <c r="I24" s="111"/>
      <c r="J24" s="111"/>
      <c r="K24" s="111"/>
      <c r="L24" s="111"/>
      <c r="M24" s="111"/>
      <c r="N24" s="112"/>
      <c r="O24" s="37"/>
      <c r="P24" s="37"/>
      <c r="Q24" s="37"/>
      <c r="R24" s="37"/>
      <c r="S24" s="37"/>
      <c r="T24" s="37"/>
      <c r="U24" s="37"/>
      <c r="V24" s="37"/>
      <c r="W24" s="37"/>
      <c r="X24" s="37"/>
    </row>
    <row r="25" spans="1:24" ht="88.5" customHeight="1">
      <c r="A25" s="52" t="str">
        <f t="shared" ref="A25:A28" si="4">B19</f>
        <v>1.1 Eficiencia en el diseño de campañas y/o estrategias de comunicación</v>
      </c>
      <c r="B25" s="157" t="s">
        <v>242</v>
      </c>
      <c r="C25" s="166"/>
      <c r="D25" s="166"/>
      <c r="E25" s="166"/>
      <c r="F25" s="166"/>
      <c r="G25" s="166"/>
      <c r="H25" s="166"/>
      <c r="I25" s="166"/>
      <c r="J25" s="166"/>
      <c r="K25" s="166"/>
      <c r="L25" s="166"/>
      <c r="M25" s="166"/>
      <c r="N25" s="167"/>
      <c r="O25" s="37"/>
      <c r="P25" s="37"/>
      <c r="Q25" s="37"/>
      <c r="R25" s="37"/>
      <c r="S25" s="37"/>
      <c r="T25" s="37"/>
      <c r="U25" s="37"/>
      <c r="V25" s="37"/>
      <c r="W25" s="37"/>
      <c r="X25" s="37"/>
    </row>
    <row r="26" spans="1:24" ht="131.25" customHeight="1">
      <c r="A26" s="52" t="str">
        <f t="shared" si="4"/>
        <v>2.1 Visitas a la WEB  (promedio por trimestre)</v>
      </c>
      <c r="B26" s="162" t="s">
        <v>241</v>
      </c>
      <c r="C26" s="163"/>
      <c r="D26" s="163"/>
      <c r="E26" s="163"/>
      <c r="F26" s="163"/>
      <c r="G26" s="163"/>
      <c r="H26" s="163"/>
      <c r="I26" s="163"/>
      <c r="J26" s="163"/>
      <c r="K26" s="163"/>
      <c r="L26" s="163"/>
      <c r="M26" s="163"/>
      <c r="N26" s="164"/>
      <c r="O26" s="37"/>
      <c r="P26" s="37"/>
      <c r="Q26" s="37"/>
      <c r="R26" s="37"/>
      <c r="S26" s="37"/>
      <c r="T26" s="37"/>
      <c r="U26" s="37"/>
      <c r="V26" s="37"/>
      <c r="W26" s="37"/>
      <c r="X26" s="37"/>
    </row>
    <row r="27" spans="1:24" ht="192" customHeight="1">
      <c r="A27" s="52" t="str">
        <f t="shared" si="4"/>
        <v xml:space="preserve">2.2  Variación porcentual de  seguidores en las redes sociales de la entidad. </v>
      </c>
      <c r="B27" s="161" t="s">
        <v>122</v>
      </c>
      <c r="C27" s="95"/>
      <c r="D27" s="95"/>
      <c r="E27" s="95"/>
      <c r="F27" s="95"/>
      <c r="G27" s="95"/>
      <c r="H27" s="95"/>
      <c r="I27" s="95"/>
      <c r="J27" s="95"/>
      <c r="K27" s="95"/>
      <c r="L27" s="95"/>
      <c r="M27" s="95"/>
      <c r="N27" s="96"/>
      <c r="O27" s="37"/>
      <c r="P27" s="37"/>
      <c r="Q27" s="37"/>
      <c r="R27" s="37"/>
      <c r="S27" s="37"/>
      <c r="T27" s="37"/>
      <c r="U27" s="37"/>
      <c r="V27" s="37"/>
      <c r="W27" s="37"/>
      <c r="X27" s="37"/>
    </row>
    <row r="28" spans="1:24" ht="103.5" customHeight="1">
      <c r="A28" s="52" t="str">
        <f t="shared" si="4"/>
        <v xml:space="preserve">3.1 Porporción de menciones  orgánicas de marca en radio, prensa, televisión y portales web por cada noticia generada. </v>
      </c>
      <c r="B28" s="157" t="s">
        <v>243</v>
      </c>
      <c r="C28" s="158"/>
      <c r="D28" s="158"/>
      <c r="E28" s="158"/>
      <c r="F28" s="158"/>
      <c r="G28" s="158"/>
      <c r="H28" s="158"/>
      <c r="I28" s="158"/>
      <c r="J28" s="158"/>
      <c r="K28" s="158"/>
      <c r="L28" s="158"/>
      <c r="M28" s="158"/>
      <c r="N28" s="159"/>
      <c r="O28" s="37"/>
      <c r="P28" s="37"/>
      <c r="Q28" s="37"/>
      <c r="R28" s="37"/>
      <c r="S28" s="37"/>
      <c r="T28" s="37"/>
      <c r="U28" s="37"/>
      <c r="V28" s="37"/>
      <c r="W28" s="37"/>
      <c r="X28" s="37"/>
    </row>
    <row r="29" spans="1:24" ht="15.75" customHeight="1">
      <c r="A29" s="37"/>
      <c r="B29" s="37"/>
      <c r="C29" s="37"/>
      <c r="D29" s="37"/>
      <c r="E29" s="37"/>
      <c r="F29" s="37"/>
      <c r="G29" s="37"/>
      <c r="H29" s="37"/>
      <c r="I29" s="37"/>
      <c r="J29" s="37"/>
      <c r="K29" s="37"/>
      <c r="L29" s="37"/>
      <c r="M29" s="37"/>
      <c r="N29" s="37"/>
      <c r="O29" s="37"/>
      <c r="P29" s="37"/>
      <c r="Q29" s="37"/>
      <c r="R29" s="37"/>
      <c r="S29" s="37"/>
      <c r="T29" s="37"/>
      <c r="U29" s="37"/>
      <c r="V29" s="37"/>
      <c r="W29" s="37"/>
      <c r="X29" s="37"/>
    </row>
    <row r="30" spans="1:24" ht="15.75" customHeight="1"/>
    <row r="31" spans="1:24" ht="15.75" customHeight="1"/>
    <row r="32" spans="1:24"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34">
    <mergeCell ref="K3:N3"/>
    <mergeCell ref="K2:N2"/>
    <mergeCell ref="C3:J4"/>
    <mergeCell ref="K4:N4"/>
    <mergeCell ref="C1:J2"/>
    <mergeCell ref="A5:N5"/>
    <mergeCell ref="B20:D20"/>
    <mergeCell ref="M20:N20"/>
    <mergeCell ref="A1:B4"/>
    <mergeCell ref="B19:D19"/>
    <mergeCell ref="L17:N17"/>
    <mergeCell ref="A16:N16"/>
    <mergeCell ref="A17:G17"/>
    <mergeCell ref="H17:K17"/>
    <mergeCell ref="A7:C7"/>
    <mergeCell ref="A9:N9"/>
    <mergeCell ref="A8:N8"/>
    <mergeCell ref="D7:N7"/>
    <mergeCell ref="D6:N6"/>
    <mergeCell ref="A6:C6"/>
    <mergeCell ref="K1:N1"/>
    <mergeCell ref="B21:D21"/>
    <mergeCell ref="B18:D18"/>
    <mergeCell ref="B22:D22"/>
    <mergeCell ref="B28:N28"/>
    <mergeCell ref="A20:A21"/>
    <mergeCell ref="B27:N27"/>
    <mergeCell ref="B26:N26"/>
    <mergeCell ref="A24:N24"/>
    <mergeCell ref="B25:N25"/>
    <mergeCell ref="M21:N21"/>
    <mergeCell ref="M22:N22"/>
    <mergeCell ref="M18:N18"/>
    <mergeCell ref="M19:N19"/>
  </mergeCells>
  <conditionalFormatting sqref="H19:K19">
    <cfRule type="cellIs" dxfId="22" priority="8" operator="greaterThan">
      <formula>0.95</formula>
    </cfRule>
  </conditionalFormatting>
  <conditionalFormatting sqref="H20:K20">
    <cfRule type="cellIs" dxfId="21" priority="7" operator="greaterThan">
      <formula>350</formula>
    </cfRule>
    <cfRule type="cellIs" dxfId="20" priority="6" operator="between">
      <formula>300</formula>
      <formula>350</formula>
    </cfRule>
    <cfRule type="cellIs" dxfId="19" priority="5" operator="lessThan">
      <formula>300</formula>
    </cfRule>
  </conditionalFormatting>
  <conditionalFormatting sqref="H22:K22">
    <cfRule type="cellIs" dxfId="8" priority="3" operator="greaterThan">
      <formula>9</formula>
    </cfRule>
    <cfRule type="cellIs" dxfId="9" priority="2" operator="between">
      <formula>5</formula>
      <formula>9</formula>
    </cfRule>
    <cfRule type="cellIs" dxfId="10" priority="1" operator="lessThan">
      <formula>5</formula>
    </cfRule>
  </conditionalFormatting>
  <pageMargins left="0.7" right="0.7" top="0.75" bottom="0.75" header="0" footer="0"/>
  <pageSetup scale="43" orientation="portrait" r:id="rId1"/>
  <drawing r:id="rId2"/>
  <extLst>
    <ext xmlns:x14="http://schemas.microsoft.com/office/spreadsheetml/2009/9/main" uri="{CCE6A557-97BC-4b89-ADB6-D9C93CAAB3DF}">
      <x14:dataValidations xmlns:xm="http://schemas.microsoft.com/office/excel/2006/main" disablePrompts="1" count="2">
        <x14:dataValidation type="list" allowBlank="1">
          <x14:formula1>
            <xm:f>Listas!$A$19:$A$20</xm:f>
          </x14:formula1>
          <xm:sqref>L19:L22</xm:sqref>
        </x14:dataValidation>
        <x14:dataValidation type="list" allowBlank="1">
          <x14:formula1>
            <xm:f>Listas!$C$2:$C$5</xm:f>
          </x14:formula1>
          <xm:sqref>M19:M22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00"/>
  <sheetViews>
    <sheetView workbookViewId="0"/>
  </sheetViews>
  <sheetFormatPr baseColWidth="10" defaultColWidth="14.42578125" defaultRowHeight="15" customHeight="1"/>
  <cols>
    <col min="1" max="1" width="20" customWidth="1"/>
    <col min="2" max="2" width="38" customWidth="1"/>
    <col min="3" max="3" width="59.42578125" customWidth="1"/>
    <col min="4" max="4" width="77.140625" customWidth="1"/>
    <col min="5" max="5" width="47.28515625" customWidth="1"/>
    <col min="6" max="6" width="34.42578125" customWidth="1"/>
    <col min="7" max="7" width="11.42578125" customWidth="1"/>
    <col min="8" max="16" width="10.7109375" customWidth="1"/>
  </cols>
  <sheetData>
    <row r="1" spans="1:16" ht="34.5" customHeight="1">
      <c r="A1" s="53" t="s">
        <v>123</v>
      </c>
      <c r="B1" s="54" t="s">
        <v>124</v>
      </c>
      <c r="C1" s="55" t="s">
        <v>125</v>
      </c>
      <c r="D1" s="56" t="s">
        <v>126</v>
      </c>
      <c r="E1" s="57" t="s">
        <v>127</v>
      </c>
      <c r="F1" s="58"/>
      <c r="G1" s="59"/>
      <c r="H1" s="60"/>
      <c r="I1" s="60"/>
      <c r="J1" s="60"/>
      <c r="K1" s="60"/>
      <c r="L1" s="60"/>
      <c r="M1" s="60"/>
      <c r="N1" s="60"/>
      <c r="O1" s="60"/>
      <c r="P1" s="60"/>
    </row>
    <row r="2" spans="1:16" ht="16.5" customHeight="1">
      <c r="A2" s="61" t="s">
        <v>128</v>
      </c>
      <c r="B2" s="62" t="s">
        <v>129</v>
      </c>
      <c r="C2" s="63" t="s">
        <v>111</v>
      </c>
      <c r="D2" s="64" t="s">
        <v>130</v>
      </c>
      <c r="E2" s="65" t="s">
        <v>131</v>
      </c>
      <c r="F2" s="66"/>
      <c r="G2" s="59"/>
      <c r="H2" s="60"/>
      <c r="I2" s="60"/>
      <c r="J2" s="60"/>
      <c r="K2" s="60"/>
      <c r="L2" s="60"/>
      <c r="M2" s="60"/>
      <c r="N2" s="60"/>
      <c r="O2" s="60"/>
      <c r="P2" s="60"/>
    </row>
    <row r="3" spans="1:16" ht="16.5" customHeight="1">
      <c r="A3" s="67" t="s">
        <v>132</v>
      </c>
      <c r="B3" s="68" t="s">
        <v>44</v>
      </c>
      <c r="C3" s="63" t="s">
        <v>133</v>
      </c>
      <c r="D3" s="64" t="s">
        <v>134</v>
      </c>
      <c r="E3" s="65" t="s">
        <v>135</v>
      </c>
      <c r="F3" s="69"/>
      <c r="G3" s="60"/>
      <c r="H3" s="60"/>
      <c r="I3" s="60"/>
      <c r="J3" s="60"/>
      <c r="K3" s="60"/>
      <c r="L3" s="60"/>
      <c r="M3" s="60"/>
      <c r="N3" s="60"/>
      <c r="O3" s="60"/>
      <c r="P3" s="60"/>
    </row>
    <row r="4" spans="1:16" ht="16.5" customHeight="1">
      <c r="A4" s="61" t="s">
        <v>136</v>
      </c>
      <c r="B4" s="68" t="s">
        <v>137</v>
      </c>
      <c r="C4" s="70" t="s">
        <v>138</v>
      </c>
      <c r="D4" s="71" t="s">
        <v>139</v>
      </c>
      <c r="E4" s="65" t="s">
        <v>140</v>
      </c>
      <c r="F4" s="66"/>
      <c r="G4" s="59"/>
      <c r="H4" s="60"/>
      <c r="I4" s="60"/>
      <c r="J4" s="60"/>
      <c r="K4" s="60"/>
      <c r="L4" s="60"/>
      <c r="M4" s="60"/>
      <c r="N4" s="60"/>
      <c r="O4" s="60"/>
      <c r="P4" s="60"/>
    </row>
    <row r="5" spans="1:16" ht="16.5" customHeight="1">
      <c r="A5" s="72" t="s">
        <v>141</v>
      </c>
      <c r="B5" s="73"/>
      <c r="C5" s="70" t="s">
        <v>142</v>
      </c>
      <c r="D5" s="64" t="s">
        <v>143</v>
      </c>
      <c r="E5" s="66"/>
      <c r="F5" s="66"/>
      <c r="G5" s="59"/>
      <c r="H5" s="60"/>
      <c r="I5" s="60"/>
      <c r="J5" s="60"/>
      <c r="K5" s="60"/>
      <c r="L5" s="60"/>
      <c r="M5" s="60"/>
      <c r="N5" s="60"/>
      <c r="O5" s="60"/>
      <c r="P5" s="60"/>
    </row>
    <row r="6" spans="1:16" ht="16.5" customHeight="1">
      <c r="A6" s="74" t="s">
        <v>144</v>
      </c>
      <c r="B6" s="60"/>
      <c r="C6" s="75"/>
      <c r="D6" s="64" t="s">
        <v>145</v>
      </c>
      <c r="E6" s="76"/>
      <c r="F6" s="66"/>
      <c r="G6" s="59"/>
      <c r="H6" s="60"/>
      <c r="I6" s="60"/>
      <c r="J6" s="60"/>
      <c r="K6" s="60"/>
      <c r="L6" s="60"/>
      <c r="M6" s="60"/>
      <c r="N6" s="60"/>
      <c r="O6" s="60"/>
      <c r="P6" s="60"/>
    </row>
    <row r="7" spans="1:16" ht="16.5" customHeight="1">
      <c r="A7" s="77" t="s">
        <v>146</v>
      </c>
      <c r="B7" s="60"/>
      <c r="C7" s="78"/>
      <c r="D7" s="79"/>
      <c r="E7" s="69"/>
      <c r="F7" s="66"/>
      <c r="G7" s="59"/>
      <c r="H7" s="60"/>
      <c r="I7" s="60"/>
      <c r="J7" s="60"/>
      <c r="K7" s="60"/>
      <c r="L7" s="60"/>
      <c r="M7" s="60"/>
      <c r="N7" s="60"/>
      <c r="O7" s="60"/>
      <c r="P7" s="60"/>
    </row>
    <row r="8" spans="1:16" ht="16.5" customHeight="1">
      <c r="A8" s="77" t="s">
        <v>65</v>
      </c>
      <c r="B8" s="80" t="s">
        <v>147</v>
      </c>
      <c r="C8" s="81" t="s">
        <v>148</v>
      </c>
      <c r="D8" s="82" t="s">
        <v>149</v>
      </c>
      <c r="E8" s="83" t="s">
        <v>150</v>
      </c>
      <c r="F8" s="83" t="s">
        <v>151</v>
      </c>
      <c r="G8" s="60"/>
      <c r="H8" s="60"/>
      <c r="I8" s="60"/>
      <c r="J8" s="60"/>
      <c r="K8" s="60"/>
      <c r="L8" s="60"/>
      <c r="M8" s="60"/>
      <c r="N8" s="60"/>
      <c r="O8" s="60"/>
      <c r="P8" s="60"/>
    </row>
    <row r="9" spans="1:16" ht="16.5" customHeight="1">
      <c r="A9" s="60"/>
      <c r="B9" s="60" t="s">
        <v>152</v>
      </c>
      <c r="C9" s="60" t="s">
        <v>153</v>
      </c>
      <c r="D9" s="84" t="s">
        <v>154</v>
      </c>
      <c r="E9" s="1" t="s">
        <v>155</v>
      </c>
      <c r="F9" s="60" t="s">
        <v>156</v>
      </c>
      <c r="G9" s="60"/>
      <c r="H9" s="60"/>
      <c r="I9" s="60"/>
      <c r="J9" s="60"/>
      <c r="K9" s="60"/>
      <c r="L9" s="60"/>
      <c r="M9" s="60"/>
      <c r="N9" s="60"/>
      <c r="O9" s="60"/>
      <c r="P9" s="60"/>
    </row>
    <row r="10" spans="1:16" ht="16.5" customHeight="1">
      <c r="A10" s="60"/>
      <c r="B10" s="60" t="s">
        <v>157</v>
      </c>
      <c r="C10" s="60" t="s">
        <v>158</v>
      </c>
      <c r="D10" s="85" t="s">
        <v>159</v>
      </c>
      <c r="E10" s="1" t="s">
        <v>160</v>
      </c>
      <c r="F10" s="60" t="s">
        <v>161</v>
      </c>
      <c r="G10" s="60"/>
      <c r="H10" s="60"/>
      <c r="I10" s="60"/>
      <c r="J10" s="60"/>
      <c r="K10" s="60"/>
      <c r="L10" s="60"/>
      <c r="M10" s="60"/>
      <c r="N10" s="60"/>
      <c r="O10" s="60"/>
      <c r="P10" s="60"/>
    </row>
    <row r="11" spans="1:16" ht="16.5" customHeight="1">
      <c r="A11" s="60"/>
      <c r="B11" s="60" t="s">
        <v>162</v>
      </c>
      <c r="C11" s="60" t="s">
        <v>163</v>
      </c>
      <c r="D11" s="84" t="s">
        <v>164</v>
      </c>
      <c r="E11" s="1" t="s">
        <v>21</v>
      </c>
      <c r="F11" s="60" t="s">
        <v>165</v>
      </c>
      <c r="G11" s="60"/>
      <c r="H11" s="60"/>
      <c r="I11" s="60"/>
      <c r="J11" s="60"/>
      <c r="K11" s="60"/>
      <c r="L11" s="60"/>
      <c r="M11" s="60"/>
      <c r="N11" s="60"/>
      <c r="O11" s="60"/>
      <c r="P11" s="60"/>
    </row>
    <row r="12" spans="1:16" ht="16.5" customHeight="1">
      <c r="A12" s="60"/>
      <c r="B12" s="60" t="s">
        <v>166</v>
      </c>
      <c r="C12" s="60" t="s">
        <v>167</v>
      </c>
      <c r="D12" s="84" t="s">
        <v>168</v>
      </c>
      <c r="E12" s="1" t="s">
        <v>169</v>
      </c>
      <c r="F12" s="60" t="s">
        <v>170</v>
      </c>
      <c r="G12" s="60"/>
      <c r="H12" s="60"/>
      <c r="I12" s="60"/>
      <c r="J12" s="60"/>
      <c r="K12" s="60"/>
      <c r="L12" s="60"/>
      <c r="M12" s="60"/>
      <c r="N12" s="60"/>
      <c r="O12" s="60"/>
      <c r="P12" s="60"/>
    </row>
    <row r="13" spans="1:16" ht="16.5" customHeight="1">
      <c r="A13" s="60"/>
      <c r="B13" s="60" t="s">
        <v>171</v>
      </c>
      <c r="C13" s="60" t="s">
        <v>172</v>
      </c>
      <c r="D13" s="84" t="s">
        <v>173</v>
      </c>
      <c r="E13" s="1" t="s">
        <v>174</v>
      </c>
      <c r="F13" s="60" t="s">
        <v>31</v>
      </c>
      <c r="G13" s="60"/>
      <c r="H13" s="60"/>
      <c r="I13" s="60"/>
      <c r="J13" s="60"/>
      <c r="K13" s="60"/>
      <c r="L13" s="60"/>
      <c r="M13" s="60"/>
      <c r="N13" s="60"/>
      <c r="O13" s="60"/>
      <c r="P13" s="60"/>
    </row>
    <row r="14" spans="1:16" ht="16.5" customHeight="1">
      <c r="A14" s="60"/>
      <c r="B14" s="60" t="s">
        <v>175</v>
      </c>
      <c r="C14" s="60" t="s">
        <v>176</v>
      </c>
      <c r="D14" s="84" t="s">
        <v>177</v>
      </c>
      <c r="E14" s="1" t="s">
        <v>178</v>
      </c>
      <c r="F14" s="60" t="s">
        <v>179</v>
      </c>
      <c r="G14" s="60"/>
      <c r="H14" s="60"/>
      <c r="I14" s="60"/>
      <c r="J14" s="60"/>
      <c r="K14" s="60"/>
      <c r="L14" s="60"/>
      <c r="M14" s="60"/>
      <c r="N14" s="60"/>
      <c r="O14" s="60"/>
      <c r="P14" s="60"/>
    </row>
    <row r="15" spans="1:16" ht="16.5" customHeight="1">
      <c r="A15" s="60"/>
      <c r="B15" s="60" t="s">
        <v>180</v>
      </c>
      <c r="C15" s="60" t="s">
        <v>181</v>
      </c>
      <c r="D15" s="84" t="s">
        <v>182</v>
      </c>
      <c r="E15" s="1" t="s">
        <v>183</v>
      </c>
      <c r="F15" s="60" t="s">
        <v>184</v>
      </c>
      <c r="G15" s="60"/>
      <c r="H15" s="60"/>
      <c r="I15" s="60"/>
      <c r="J15" s="60"/>
      <c r="K15" s="60"/>
      <c r="L15" s="60"/>
      <c r="M15" s="60"/>
      <c r="N15" s="60"/>
      <c r="O15" s="60"/>
      <c r="P15" s="60"/>
    </row>
    <row r="16" spans="1:16" ht="16.5" customHeight="1">
      <c r="A16" s="60"/>
      <c r="B16" s="60"/>
      <c r="C16" s="60" t="s">
        <v>185</v>
      </c>
      <c r="D16" s="86"/>
      <c r="E16" s="1" t="s">
        <v>186</v>
      </c>
      <c r="F16" s="60" t="s">
        <v>187</v>
      </c>
      <c r="G16" s="60"/>
      <c r="H16" s="60"/>
      <c r="I16" s="60"/>
      <c r="J16" s="60"/>
      <c r="K16" s="60"/>
      <c r="L16" s="60"/>
      <c r="M16" s="60"/>
      <c r="N16" s="60"/>
      <c r="O16" s="60"/>
      <c r="P16" s="60"/>
    </row>
    <row r="17" spans="1:16" ht="16.5" customHeight="1">
      <c r="A17" s="60"/>
      <c r="B17" s="60"/>
      <c r="C17" s="60" t="s">
        <v>188</v>
      </c>
      <c r="D17" s="60"/>
      <c r="E17" s="1" t="s">
        <v>189</v>
      </c>
      <c r="F17" s="60" t="s">
        <v>190</v>
      </c>
      <c r="G17" s="60"/>
      <c r="H17" s="60"/>
      <c r="I17" s="60"/>
      <c r="J17" s="60"/>
      <c r="K17" s="60"/>
      <c r="L17" s="60"/>
      <c r="M17" s="60"/>
      <c r="N17" s="60"/>
      <c r="O17" s="60"/>
      <c r="P17" s="60"/>
    </row>
    <row r="18" spans="1:16" ht="16.5" customHeight="1">
      <c r="A18" s="87" t="s">
        <v>191</v>
      </c>
      <c r="B18" s="60"/>
      <c r="C18" s="60" t="s">
        <v>192</v>
      </c>
      <c r="D18" s="60"/>
      <c r="E18" s="1" t="s">
        <v>193</v>
      </c>
      <c r="F18" s="60"/>
      <c r="G18" s="60"/>
      <c r="H18" s="60"/>
      <c r="I18" s="60"/>
      <c r="J18" s="60"/>
      <c r="K18" s="60"/>
      <c r="L18" s="60"/>
      <c r="M18" s="60"/>
      <c r="N18" s="60"/>
      <c r="O18" s="60"/>
      <c r="P18" s="60"/>
    </row>
    <row r="19" spans="1:16" ht="16.5" customHeight="1">
      <c r="A19" s="60" t="s">
        <v>194</v>
      </c>
      <c r="B19" s="60"/>
      <c r="C19" s="60" t="s">
        <v>195</v>
      </c>
      <c r="D19" s="60"/>
      <c r="E19" s="1" t="s">
        <v>196</v>
      </c>
      <c r="F19" s="60"/>
      <c r="G19" s="60"/>
      <c r="H19" s="60"/>
      <c r="I19" s="60"/>
      <c r="J19" s="60"/>
      <c r="K19" s="60"/>
      <c r="L19" s="60"/>
      <c r="M19" s="60"/>
      <c r="N19" s="60"/>
      <c r="O19" s="60"/>
      <c r="P19" s="60"/>
    </row>
    <row r="20" spans="1:16" ht="16.5" customHeight="1">
      <c r="A20" s="60" t="s">
        <v>110</v>
      </c>
      <c r="B20" s="60"/>
      <c r="C20" s="60" t="s">
        <v>197</v>
      </c>
      <c r="D20" s="60"/>
      <c r="E20" s="1" t="s">
        <v>198</v>
      </c>
      <c r="F20" s="60"/>
      <c r="G20" s="60"/>
      <c r="H20" s="60"/>
      <c r="I20" s="60"/>
      <c r="J20" s="60"/>
      <c r="K20" s="60"/>
      <c r="L20" s="60"/>
      <c r="M20" s="60"/>
      <c r="N20" s="60"/>
      <c r="O20" s="60"/>
      <c r="P20" s="60"/>
    </row>
    <row r="21" spans="1:16" ht="16.5" customHeight="1">
      <c r="A21" s="60"/>
      <c r="B21" s="60"/>
      <c r="C21" s="60" t="s">
        <v>199</v>
      </c>
      <c r="D21" s="60"/>
      <c r="E21" s="1" t="s">
        <v>200</v>
      </c>
      <c r="F21" s="60"/>
      <c r="G21" s="60"/>
      <c r="H21" s="60"/>
      <c r="I21" s="60"/>
      <c r="J21" s="60"/>
      <c r="K21" s="60"/>
      <c r="L21" s="60"/>
      <c r="M21" s="60"/>
      <c r="N21" s="60"/>
      <c r="O21" s="60"/>
      <c r="P21" s="60"/>
    </row>
    <row r="22" spans="1:16" ht="16.5" customHeight="1">
      <c r="A22" s="88" t="s">
        <v>15</v>
      </c>
      <c r="B22" s="60"/>
      <c r="C22" s="60" t="s">
        <v>201</v>
      </c>
      <c r="D22" s="60"/>
      <c r="E22" s="1" t="s">
        <v>202</v>
      </c>
      <c r="F22" s="60"/>
      <c r="G22" s="60"/>
      <c r="H22" s="60"/>
      <c r="I22" s="60"/>
      <c r="J22" s="60"/>
      <c r="K22" s="60"/>
      <c r="L22" s="60"/>
      <c r="M22" s="60"/>
      <c r="N22" s="60"/>
      <c r="O22" s="60"/>
      <c r="P22" s="60"/>
    </row>
    <row r="23" spans="1:16" ht="16.5" customHeight="1">
      <c r="A23" s="89" t="s">
        <v>23</v>
      </c>
      <c r="B23" s="60"/>
      <c r="C23" s="60" t="s">
        <v>203</v>
      </c>
      <c r="D23" s="60"/>
      <c r="E23" s="1" t="s">
        <v>204</v>
      </c>
      <c r="F23" s="60"/>
      <c r="G23" s="60"/>
      <c r="H23" s="60"/>
      <c r="I23" s="60"/>
      <c r="J23" s="60"/>
      <c r="K23" s="60"/>
      <c r="L23" s="60"/>
      <c r="M23" s="60"/>
      <c r="N23" s="60"/>
      <c r="O23" s="60"/>
      <c r="P23" s="60"/>
    </row>
    <row r="24" spans="1:16" ht="16.5" customHeight="1">
      <c r="A24" s="89" t="s">
        <v>205</v>
      </c>
      <c r="B24" s="60"/>
      <c r="C24" s="60" t="s">
        <v>206</v>
      </c>
      <c r="D24" s="60"/>
      <c r="E24" s="1" t="s">
        <v>207</v>
      </c>
      <c r="F24" s="60"/>
      <c r="G24" s="60"/>
      <c r="H24" s="60"/>
      <c r="I24" s="60"/>
      <c r="J24" s="60"/>
      <c r="K24" s="60"/>
      <c r="L24" s="60"/>
      <c r="M24" s="60"/>
      <c r="N24" s="60"/>
      <c r="O24" s="60"/>
      <c r="P24" s="60"/>
    </row>
    <row r="25" spans="1:16" ht="16.5" customHeight="1">
      <c r="A25" s="89" t="s">
        <v>28</v>
      </c>
      <c r="B25" s="60"/>
      <c r="C25" s="60"/>
      <c r="D25" s="60"/>
      <c r="E25" s="1" t="s">
        <v>208</v>
      </c>
      <c r="F25" s="60"/>
      <c r="G25" s="60"/>
      <c r="H25" s="60"/>
      <c r="I25" s="60"/>
      <c r="J25" s="60"/>
      <c r="K25" s="60"/>
      <c r="L25" s="60"/>
      <c r="M25" s="60"/>
      <c r="N25" s="60"/>
      <c r="O25" s="60"/>
      <c r="P25" s="60"/>
    </row>
    <row r="26" spans="1:16" ht="16.5" customHeight="1">
      <c r="A26" s="89" t="s">
        <v>209</v>
      </c>
      <c r="B26" s="60" t="s">
        <v>210</v>
      </c>
      <c r="C26" s="60">
        <v>2018</v>
      </c>
      <c r="D26" s="60"/>
      <c r="E26" s="60"/>
      <c r="F26" s="60"/>
      <c r="G26" s="60"/>
      <c r="H26" s="60"/>
      <c r="I26" s="60"/>
      <c r="J26" s="60"/>
      <c r="K26" s="60"/>
      <c r="L26" s="60"/>
      <c r="M26" s="60"/>
      <c r="N26" s="60"/>
      <c r="O26" s="60"/>
      <c r="P26" s="60"/>
    </row>
    <row r="27" spans="1:16" ht="16.5" customHeight="1">
      <c r="A27" s="60"/>
      <c r="B27" s="60"/>
      <c r="C27" s="60">
        <v>2019</v>
      </c>
      <c r="D27" s="60"/>
      <c r="E27" s="60"/>
      <c r="F27" s="60"/>
      <c r="G27" s="60"/>
      <c r="H27" s="60"/>
      <c r="I27" s="60"/>
      <c r="J27" s="60"/>
      <c r="K27" s="60"/>
      <c r="L27" s="60"/>
      <c r="M27" s="60"/>
      <c r="N27" s="60"/>
      <c r="O27" s="60"/>
      <c r="P27" s="60"/>
    </row>
    <row r="28" spans="1:16" ht="16.5" customHeight="1">
      <c r="A28" s="60"/>
      <c r="B28" s="60"/>
      <c r="C28" s="60">
        <v>2020</v>
      </c>
      <c r="D28" s="60"/>
      <c r="E28" s="60"/>
      <c r="F28" s="60"/>
      <c r="G28" s="60"/>
      <c r="H28" s="60"/>
      <c r="I28" s="60"/>
      <c r="J28" s="60"/>
      <c r="K28" s="60"/>
      <c r="L28" s="60"/>
      <c r="M28" s="60"/>
      <c r="N28" s="60"/>
      <c r="O28" s="60"/>
      <c r="P28" s="60"/>
    </row>
    <row r="29" spans="1:16" ht="16.5" customHeight="1">
      <c r="A29" s="60"/>
      <c r="B29" s="60"/>
      <c r="C29" s="60"/>
      <c r="D29" s="60"/>
      <c r="E29" s="60"/>
      <c r="F29" s="60"/>
      <c r="G29" s="60"/>
      <c r="H29" s="60"/>
      <c r="I29" s="60"/>
      <c r="J29" s="60"/>
      <c r="K29" s="60"/>
      <c r="L29" s="60"/>
      <c r="M29" s="60"/>
      <c r="N29" s="60"/>
      <c r="O29" s="60"/>
      <c r="P29" s="60"/>
    </row>
    <row r="30" spans="1:16" ht="16.5" customHeight="1">
      <c r="A30" s="60"/>
      <c r="B30" s="60" t="s">
        <v>211</v>
      </c>
      <c r="C30" s="60" t="s">
        <v>212</v>
      </c>
      <c r="D30" s="60"/>
      <c r="E30" s="60"/>
      <c r="F30" s="60"/>
      <c r="G30" s="60"/>
      <c r="H30" s="60"/>
      <c r="I30" s="60"/>
      <c r="J30" s="60"/>
      <c r="K30" s="60"/>
      <c r="L30" s="60"/>
      <c r="M30" s="60"/>
      <c r="N30" s="60"/>
      <c r="O30" s="60"/>
      <c r="P30" s="60"/>
    </row>
    <row r="31" spans="1:16" ht="16.5" customHeight="1">
      <c r="A31" s="60"/>
      <c r="B31" s="60"/>
      <c r="C31" s="60" t="s">
        <v>213</v>
      </c>
      <c r="D31" s="60"/>
      <c r="E31" s="60"/>
      <c r="F31" s="60"/>
      <c r="G31" s="60"/>
      <c r="H31" s="60"/>
      <c r="I31" s="60"/>
      <c r="J31" s="60"/>
      <c r="K31" s="60"/>
      <c r="L31" s="60"/>
      <c r="M31" s="60"/>
      <c r="N31" s="60"/>
      <c r="O31" s="60"/>
      <c r="P31" s="60"/>
    </row>
    <row r="32" spans="1:16" ht="16.5" customHeight="1">
      <c r="A32" s="60"/>
      <c r="B32" s="60"/>
      <c r="C32" s="60" t="s">
        <v>214</v>
      </c>
      <c r="D32" s="60"/>
      <c r="E32" s="60"/>
      <c r="F32" s="60"/>
      <c r="G32" s="60"/>
      <c r="H32" s="60"/>
      <c r="I32" s="60"/>
      <c r="J32" s="60"/>
      <c r="K32" s="60"/>
      <c r="L32" s="60"/>
      <c r="M32" s="60"/>
      <c r="N32" s="60"/>
      <c r="O32" s="60"/>
      <c r="P32" s="60"/>
    </row>
    <row r="33" spans="1:16" ht="16.5" customHeight="1">
      <c r="A33" s="60"/>
      <c r="B33" s="60"/>
      <c r="C33" s="60" t="s">
        <v>215</v>
      </c>
      <c r="D33" s="60"/>
      <c r="E33" s="60"/>
      <c r="F33" s="60"/>
      <c r="G33" s="60"/>
      <c r="H33" s="60"/>
      <c r="I33" s="60"/>
      <c r="J33" s="60"/>
      <c r="K33" s="60"/>
      <c r="L33" s="60"/>
      <c r="M33" s="60"/>
      <c r="N33" s="60"/>
      <c r="O33" s="60"/>
      <c r="P33" s="60"/>
    </row>
    <row r="34" spans="1:16" ht="16.5" customHeight="1">
      <c r="A34" s="60"/>
      <c r="B34" s="60"/>
      <c r="C34" s="60" t="s">
        <v>216</v>
      </c>
      <c r="D34" s="60"/>
      <c r="E34" s="60"/>
      <c r="F34" s="60"/>
      <c r="G34" s="60"/>
      <c r="H34" s="60"/>
      <c r="I34" s="60"/>
      <c r="J34" s="60"/>
      <c r="K34" s="60"/>
      <c r="L34" s="60"/>
      <c r="M34" s="60"/>
      <c r="N34" s="60"/>
      <c r="O34" s="60"/>
      <c r="P34" s="60"/>
    </row>
    <row r="35" spans="1:16" ht="16.5" customHeight="1">
      <c r="A35" s="60"/>
      <c r="B35" s="60"/>
      <c r="C35" s="60" t="s">
        <v>217</v>
      </c>
      <c r="D35" s="60"/>
      <c r="E35" s="60"/>
      <c r="F35" s="60"/>
      <c r="G35" s="60"/>
      <c r="H35" s="60"/>
      <c r="I35" s="60"/>
      <c r="J35" s="60"/>
      <c r="K35" s="60"/>
      <c r="L35" s="60"/>
      <c r="M35" s="60"/>
      <c r="N35" s="60"/>
      <c r="O35" s="60"/>
      <c r="P35" s="60"/>
    </row>
    <row r="36" spans="1:16" ht="16.5" customHeight="1">
      <c r="A36" s="60"/>
      <c r="B36" s="60"/>
      <c r="C36" s="60" t="s">
        <v>218</v>
      </c>
      <c r="D36" s="60"/>
      <c r="E36" s="60"/>
      <c r="F36" s="60"/>
      <c r="G36" s="60"/>
      <c r="H36" s="60"/>
      <c r="I36" s="60"/>
      <c r="J36" s="60"/>
      <c r="K36" s="60"/>
      <c r="L36" s="60"/>
      <c r="M36" s="60"/>
      <c r="N36" s="60"/>
      <c r="O36" s="60"/>
      <c r="P36" s="60"/>
    </row>
    <row r="37" spans="1:16" ht="16.5" customHeight="1">
      <c r="A37" s="60"/>
      <c r="B37" s="60"/>
      <c r="C37" s="60" t="s">
        <v>219</v>
      </c>
      <c r="D37" s="60"/>
      <c r="E37" s="60"/>
      <c r="F37" s="60"/>
      <c r="G37" s="60"/>
      <c r="H37" s="60"/>
      <c r="I37" s="60"/>
      <c r="J37" s="60"/>
      <c r="K37" s="60"/>
      <c r="L37" s="60"/>
      <c r="M37" s="60"/>
      <c r="N37" s="60"/>
      <c r="O37" s="60"/>
      <c r="P37" s="60"/>
    </row>
    <row r="38" spans="1:16" ht="16.5" customHeight="1">
      <c r="A38" s="60"/>
      <c r="B38" s="60"/>
      <c r="C38" s="60" t="s">
        <v>220</v>
      </c>
      <c r="D38" s="60"/>
      <c r="E38" s="60"/>
      <c r="F38" s="60"/>
      <c r="G38" s="60"/>
      <c r="H38" s="60"/>
      <c r="I38" s="60"/>
      <c r="J38" s="60"/>
      <c r="K38" s="60"/>
      <c r="L38" s="60"/>
      <c r="M38" s="60"/>
      <c r="N38" s="60"/>
      <c r="O38" s="60"/>
      <c r="P38" s="60"/>
    </row>
    <row r="39" spans="1:16" ht="16.5" customHeight="1">
      <c r="A39" s="60"/>
      <c r="B39" s="60"/>
      <c r="C39" s="60" t="s">
        <v>221</v>
      </c>
      <c r="D39" s="60"/>
      <c r="E39" s="60"/>
      <c r="F39" s="60"/>
      <c r="G39" s="60"/>
      <c r="H39" s="60"/>
      <c r="I39" s="60"/>
      <c r="J39" s="60"/>
      <c r="K39" s="60"/>
      <c r="L39" s="60"/>
      <c r="M39" s="60"/>
      <c r="N39" s="60"/>
      <c r="O39" s="60"/>
      <c r="P39" s="60"/>
    </row>
    <row r="40" spans="1:16" ht="16.5" customHeight="1">
      <c r="A40" s="60"/>
      <c r="B40" s="60"/>
      <c r="C40" s="60" t="s">
        <v>222</v>
      </c>
      <c r="D40" s="60"/>
      <c r="E40" s="60"/>
      <c r="F40" s="60"/>
      <c r="G40" s="60"/>
      <c r="H40" s="60"/>
      <c r="I40" s="60"/>
      <c r="J40" s="60"/>
      <c r="K40" s="60"/>
      <c r="L40" s="60"/>
      <c r="M40" s="60"/>
      <c r="N40" s="60"/>
      <c r="O40" s="60"/>
      <c r="P40" s="60"/>
    </row>
    <row r="41" spans="1:16" ht="16.5" customHeight="1">
      <c r="A41" s="60"/>
      <c r="B41" s="60"/>
      <c r="C41" s="60" t="s">
        <v>223</v>
      </c>
      <c r="D41" s="60"/>
      <c r="E41" s="60"/>
      <c r="F41" s="60"/>
      <c r="G41" s="60"/>
      <c r="H41" s="60"/>
      <c r="I41" s="60"/>
      <c r="J41" s="60"/>
      <c r="K41" s="60"/>
      <c r="L41" s="60"/>
      <c r="M41" s="60"/>
      <c r="N41" s="60"/>
      <c r="O41" s="60"/>
      <c r="P41" s="60"/>
    </row>
    <row r="42" spans="1:16" ht="16.5" customHeight="1">
      <c r="A42" s="60"/>
      <c r="B42" s="60"/>
      <c r="C42" s="60" t="s">
        <v>224</v>
      </c>
      <c r="D42" s="60"/>
      <c r="E42" s="60"/>
      <c r="F42" s="60"/>
      <c r="G42" s="60"/>
      <c r="H42" s="60"/>
      <c r="I42" s="60"/>
      <c r="J42" s="60"/>
      <c r="K42" s="60"/>
      <c r="L42" s="60"/>
      <c r="M42" s="60"/>
      <c r="N42" s="60"/>
      <c r="O42" s="60"/>
      <c r="P42" s="60"/>
    </row>
    <row r="43" spans="1:16" ht="16.5" customHeight="1">
      <c r="A43" s="60"/>
      <c r="B43" s="60"/>
      <c r="C43" s="60" t="s">
        <v>225</v>
      </c>
      <c r="D43" s="60"/>
      <c r="E43" s="60"/>
      <c r="F43" s="60"/>
      <c r="G43" s="60"/>
      <c r="H43" s="60"/>
      <c r="I43" s="60"/>
      <c r="J43" s="60"/>
      <c r="K43" s="60"/>
      <c r="L43" s="60"/>
      <c r="M43" s="60"/>
      <c r="N43" s="60"/>
      <c r="O43" s="60"/>
      <c r="P43" s="60"/>
    </row>
    <row r="44" spans="1:16" ht="16.5" customHeight="1">
      <c r="A44" s="60"/>
      <c r="B44" s="60"/>
      <c r="C44" s="60" t="s">
        <v>226</v>
      </c>
      <c r="D44" s="60"/>
      <c r="E44" s="60"/>
      <c r="F44" s="60"/>
      <c r="G44" s="60"/>
      <c r="H44" s="60"/>
      <c r="I44" s="60"/>
      <c r="J44" s="60"/>
      <c r="K44" s="60"/>
      <c r="L44" s="60"/>
      <c r="M44" s="60"/>
      <c r="N44" s="60"/>
      <c r="O44" s="60"/>
      <c r="P44" s="60"/>
    </row>
    <row r="45" spans="1:16" ht="16.5" customHeight="1">
      <c r="A45" s="60"/>
      <c r="B45" s="60"/>
      <c r="C45" s="60" t="s">
        <v>227</v>
      </c>
      <c r="D45" s="60"/>
      <c r="E45" s="60"/>
      <c r="F45" s="60"/>
      <c r="G45" s="60"/>
      <c r="H45" s="60"/>
      <c r="I45" s="60"/>
      <c r="J45" s="60"/>
      <c r="K45" s="60"/>
      <c r="L45" s="60"/>
      <c r="M45" s="60"/>
      <c r="N45" s="60"/>
      <c r="O45" s="60"/>
      <c r="P45" s="60"/>
    </row>
    <row r="46" spans="1:16" ht="16.5" customHeight="1">
      <c r="A46" s="60"/>
      <c r="B46" s="60"/>
      <c r="C46" s="60" t="s">
        <v>228</v>
      </c>
      <c r="D46" s="60"/>
      <c r="E46" s="60"/>
      <c r="F46" s="60"/>
      <c r="G46" s="60"/>
      <c r="H46" s="60"/>
      <c r="I46" s="60"/>
      <c r="J46" s="60"/>
      <c r="K46" s="60"/>
      <c r="L46" s="60"/>
      <c r="M46" s="60"/>
      <c r="N46" s="60"/>
      <c r="O46" s="60"/>
      <c r="P46" s="60"/>
    </row>
    <row r="47" spans="1:16" ht="16.5" customHeight="1">
      <c r="A47" s="60"/>
      <c r="B47" s="60"/>
      <c r="C47" s="60" t="s">
        <v>229</v>
      </c>
      <c r="D47" s="60"/>
      <c r="E47" s="60"/>
      <c r="F47" s="60"/>
      <c r="G47" s="60"/>
      <c r="H47" s="60"/>
      <c r="I47" s="60"/>
      <c r="J47" s="60"/>
      <c r="K47" s="60"/>
      <c r="L47" s="60"/>
      <c r="M47" s="60"/>
      <c r="N47" s="60"/>
      <c r="O47" s="60"/>
      <c r="P47" s="60"/>
    </row>
    <row r="48" spans="1:16" ht="16.5" customHeight="1">
      <c r="A48" s="60"/>
      <c r="B48" s="60"/>
      <c r="C48" s="60" t="s">
        <v>230</v>
      </c>
      <c r="D48" s="60"/>
      <c r="E48" s="60"/>
      <c r="F48" s="60"/>
      <c r="G48" s="60"/>
      <c r="H48" s="60"/>
      <c r="I48" s="60"/>
      <c r="J48" s="60"/>
      <c r="K48" s="60"/>
      <c r="L48" s="60"/>
      <c r="M48" s="60"/>
      <c r="N48" s="60"/>
      <c r="O48" s="60"/>
      <c r="P48" s="60"/>
    </row>
    <row r="49" spans="1:16" ht="16.5" customHeight="1">
      <c r="A49" s="60"/>
      <c r="B49" s="60"/>
      <c r="C49" s="60" t="s">
        <v>231</v>
      </c>
      <c r="D49" s="60"/>
      <c r="E49" s="60"/>
      <c r="F49" s="60"/>
      <c r="G49" s="60"/>
      <c r="H49" s="60"/>
      <c r="I49" s="60"/>
      <c r="J49" s="60"/>
      <c r="K49" s="60"/>
      <c r="L49" s="60"/>
      <c r="M49" s="60"/>
      <c r="N49" s="60"/>
      <c r="O49" s="60"/>
      <c r="P49" s="60"/>
    </row>
    <row r="50" spans="1:16" ht="16.5" customHeight="1">
      <c r="A50" s="60"/>
      <c r="B50" s="60"/>
      <c r="C50" s="60" t="s">
        <v>232</v>
      </c>
      <c r="D50" s="60"/>
      <c r="E50" s="60"/>
      <c r="F50" s="60"/>
      <c r="G50" s="60"/>
      <c r="H50" s="60"/>
      <c r="I50" s="60"/>
      <c r="J50" s="60"/>
      <c r="K50" s="60"/>
      <c r="L50" s="60"/>
      <c r="M50" s="60"/>
      <c r="N50" s="60"/>
      <c r="O50" s="60"/>
      <c r="P50" s="60"/>
    </row>
    <row r="51" spans="1:16" ht="16.5" customHeight="1">
      <c r="A51" s="60"/>
      <c r="B51" s="60"/>
      <c r="C51" s="60" t="s">
        <v>233</v>
      </c>
      <c r="D51" s="60"/>
      <c r="E51" s="60"/>
      <c r="F51" s="60"/>
      <c r="G51" s="60"/>
      <c r="H51" s="60"/>
      <c r="I51" s="60"/>
      <c r="J51" s="60"/>
      <c r="K51" s="60"/>
      <c r="L51" s="60"/>
      <c r="M51" s="60"/>
      <c r="N51" s="60"/>
      <c r="O51" s="60"/>
      <c r="P51" s="60"/>
    </row>
    <row r="52" spans="1:16" ht="16.5" customHeight="1">
      <c r="A52" s="60"/>
      <c r="B52" s="60"/>
      <c r="C52" s="60" t="s">
        <v>234</v>
      </c>
      <c r="D52" s="60"/>
      <c r="E52" s="60"/>
      <c r="F52" s="60"/>
      <c r="G52" s="60"/>
      <c r="H52" s="60"/>
      <c r="I52" s="60"/>
      <c r="J52" s="60"/>
      <c r="K52" s="60"/>
      <c r="L52" s="60"/>
      <c r="M52" s="60"/>
      <c r="N52" s="60"/>
      <c r="O52" s="60"/>
      <c r="P52" s="60"/>
    </row>
    <row r="53" spans="1:16" ht="16.5" customHeight="1">
      <c r="A53" s="60"/>
      <c r="B53" s="60"/>
      <c r="C53" s="60" t="s">
        <v>235</v>
      </c>
      <c r="D53" s="60"/>
      <c r="E53" s="60"/>
      <c r="F53" s="60"/>
      <c r="G53" s="60"/>
      <c r="H53" s="60"/>
      <c r="I53" s="60"/>
      <c r="J53" s="60"/>
      <c r="K53" s="60"/>
      <c r="L53" s="60"/>
      <c r="M53" s="60"/>
      <c r="N53" s="60"/>
      <c r="O53" s="60"/>
      <c r="P53" s="60"/>
    </row>
    <row r="54" spans="1:16" ht="16.5" customHeight="1">
      <c r="A54" s="60"/>
      <c r="B54" s="60"/>
      <c r="C54" s="60" t="s">
        <v>236</v>
      </c>
      <c r="D54" s="60"/>
      <c r="E54" s="60"/>
      <c r="F54" s="60"/>
      <c r="G54" s="60"/>
      <c r="H54" s="60"/>
      <c r="I54" s="60"/>
      <c r="J54" s="60"/>
      <c r="K54" s="60"/>
      <c r="L54" s="60"/>
      <c r="M54" s="60"/>
      <c r="N54" s="60"/>
      <c r="O54" s="60"/>
      <c r="P54" s="60"/>
    </row>
    <row r="55" spans="1:16" ht="16.5" customHeight="1">
      <c r="A55" s="60"/>
      <c r="B55" s="60"/>
      <c r="C55" s="60" t="s">
        <v>237</v>
      </c>
      <c r="D55" s="60"/>
      <c r="E55" s="60"/>
      <c r="F55" s="60"/>
      <c r="G55" s="60"/>
      <c r="H55" s="60"/>
      <c r="I55" s="60"/>
      <c r="J55" s="60"/>
      <c r="K55" s="60"/>
      <c r="L55" s="60"/>
      <c r="M55" s="60"/>
      <c r="N55" s="60"/>
      <c r="O55" s="60"/>
      <c r="P55" s="60"/>
    </row>
    <row r="56" spans="1:16" ht="16.5" customHeight="1">
      <c r="A56" s="60"/>
      <c r="B56" s="60"/>
      <c r="C56" s="60" t="s">
        <v>238</v>
      </c>
      <c r="D56" s="60"/>
      <c r="E56" s="60"/>
      <c r="F56" s="60"/>
      <c r="G56" s="60"/>
      <c r="H56" s="60"/>
      <c r="I56" s="60"/>
      <c r="J56" s="60"/>
      <c r="K56" s="60"/>
      <c r="L56" s="60"/>
      <c r="M56" s="60"/>
      <c r="N56" s="60"/>
      <c r="O56" s="60"/>
      <c r="P56" s="60"/>
    </row>
    <row r="57" spans="1:16" ht="16.5" customHeight="1">
      <c r="A57" s="60"/>
      <c r="B57" s="60"/>
      <c r="C57" s="60" t="s">
        <v>239</v>
      </c>
      <c r="D57" s="60"/>
      <c r="E57" s="60"/>
      <c r="F57" s="60"/>
      <c r="G57" s="60"/>
      <c r="H57" s="60"/>
      <c r="I57" s="60"/>
      <c r="J57" s="60"/>
      <c r="K57" s="60"/>
      <c r="L57" s="60"/>
      <c r="M57" s="60"/>
      <c r="N57" s="60"/>
      <c r="O57" s="60"/>
      <c r="P57" s="60"/>
    </row>
    <row r="58" spans="1:16" ht="16.5" customHeight="1">
      <c r="A58" s="60"/>
      <c r="B58" s="60"/>
      <c r="C58" s="60" t="s">
        <v>240</v>
      </c>
      <c r="D58" s="60"/>
      <c r="E58" s="60"/>
      <c r="F58" s="60"/>
      <c r="G58" s="60"/>
      <c r="H58" s="60"/>
      <c r="I58" s="60"/>
      <c r="J58" s="60"/>
      <c r="K58" s="60"/>
      <c r="L58" s="60"/>
      <c r="M58" s="60"/>
      <c r="N58" s="60"/>
      <c r="O58" s="60"/>
      <c r="P58" s="60"/>
    </row>
    <row r="59" spans="1:16" ht="16.5" customHeight="1">
      <c r="A59" s="60"/>
      <c r="B59" s="60"/>
      <c r="C59" s="60"/>
      <c r="D59" s="60"/>
      <c r="E59" s="60"/>
      <c r="F59" s="60"/>
      <c r="G59" s="60"/>
      <c r="H59" s="60"/>
      <c r="I59" s="60"/>
      <c r="J59" s="60"/>
      <c r="K59" s="60"/>
      <c r="L59" s="60"/>
      <c r="M59" s="60"/>
      <c r="N59" s="60"/>
      <c r="O59" s="60"/>
      <c r="P59" s="60"/>
    </row>
    <row r="60" spans="1:16" ht="15.75" customHeight="1"/>
    <row r="61" spans="1:16" ht="15.75" customHeight="1"/>
    <row r="62" spans="1:16" ht="15.75" customHeight="1"/>
    <row r="63" spans="1:16" ht="15.75" customHeight="1"/>
    <row r="64" spans="1:16"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Identificación</vt:lpstr>
      <vt:lpstr>Seguimiento</vt:lpstr>
      <vt:lpstr>Análisis</vt:lpstr>
      <vt:lpstr>Listas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OLGORJ</dc:creator>
  <cp:lastModifiedBy>NATLOP</cp:lastModifiedBy>
  <dcterms:created xsi:type="dcterms:W3CDTF">2019-02-14T22:28:30Z</dcterms:created>
  <dcterms:modified xsi:type="dcterms:W3CDTF">2019-02-28T21:01:37Z</dcterms:modified>
</cp:coreProperties>
</file>