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ames.hoyos\Desktop\TECONOLOGIA 2019\INDICADORES\"/>
    </mc:Choice>
  </mc:AlternateContent>
  <xr:revisionPtr revIDLastSave="0" documentId="8_{812E9586-3B89-4C75-B2C2-D29941F96A18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Identificación" sheetId="1" r:id="rId1"/>
    <sheet name="Seguimiento" sheetId="2" r:id="rId2"/>
    <sheet name="Análisis" sheetId="3" r:id="rId3"/>
    <sheet name="Listas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3" l="1"/>
  <c r="D15" i="3"/>
  <c r="C15" i="3"/>
  <c r="E14" i="3"/>
  <c r="D14" i="3"/>
  <c r="C14" i="3"/>
  <c r="E13" i="3"/>
  <c r="D13" i="3"/>
  <c r="C13" i="3"/>
  <c r="E12" i="3"/>
  <c r="D12" i="3"/>
  <c r="C12" i="3"/>
  <c r="C11" i="3"/>
  <c r="D11" i="3"/>
  <c r="E11" i="3"/>
  <c r="B22" i="2" l="1"/>
  <c r="B17" i="2"/>
  <c r="K3" i="3" l="1"/>
  <c r="A11" i="3" l="1"/>
  <c r="B21" i="3" s="1"/>
  <c r="A22" i="3"/>
  <c r="A30" i="3" s="1"/>
  <c r="C16" i="3"/>
  <c r="D16" i="3"/>
  <c r="E16" i="3"/>
  <c r="E6" i="2"/>
  <c r="B18" i="2"/>
  <c r="B23" i="2"/>
  <c r="H21" i="3"/>
  <c r="B20" i="2"/>
  <c r="A26" i="3"/>
  <c r="A34" i="3" s="1"/>
  <c r="A25" i="3"/>
  <c r="A33" i="3" s="1"/>
  <c r="A24" i="3"/>
  <c r="A32" i="3" s="1"/>
  <c r="A23" i="3"/>
  <c r="A31" i="3" s="1"/>
  <c r="A21" i="3"/>
  <c r="A29" i="3" s="1"/>
  <c r="A16" i="3"/>
  <c r="B26" i="3" s="1"/>
  <c r="H25" i="3"/>
  <c r="A15" i="3"/>
  <c r="B25" i="3" s="1"/>
  <c r="A14" i="3"/>
  <c r="B24" i="3" s="1"/>
  <c r="A13" i="3"/>
  <c r="B23" i="3" s="1"/>
  <c r="A12" i="3"/>
  <c r="B22" i="3" s="1"/>
  <c r="D6" i="3"/>
  <c r="K4" i="3"/>
  <c r="K2" i="3"/>
  <c r="K1" i="3"/>
  <c r="B25" i="2"/>
  <c r="C24" i="2"/>
  <c r="B24" i="2"/>
  <c r="A24" i="2"/>
  <c r="C23" i="2"/>
  <c r="C22" i="2"/>
  <c r="A22" i="2"/>
  <c r="C21" i="2"/>
  <c r="B21" i="2"/>
  <c r="A20" i="2"/>
  <c r="B19" i="2"/>
  <c r="C18" i="2"/>
  <c r="A18" i="2"/>
  <c r="C17" i="2"/>
  <c r="C16" i="2"/>
  <c r="B16" i="2"/>
  <c r="A16" i="2"/>
  <c r="C15" i="2"/>
  <c r="B15" i="2"/>
  <c r="C14" i="2"/>
  <c r="B14" i="2"/>
  <c r="C13" i="2"/>
  <c r="B13" i="2"/>
  <c r="A13" i="2"/>
  <c r="L4" i="2"/>
  <c r="L3" i="2"/>
  <c r="L2" i="2"/>
  <c r="L1" i="2"/>
  <c r="H23" i="3" l="1"/>
  <c r="H26" i="3"/>
  <c r="H22" i="3"/>
  <c r="H24" i="3"/>
</calcChain>
</file>

<file path=xl/sharedStrings.xml><?xml version="1.0" encoding="utf-8"?>
<sst xmlns="http://schemas.openxmlformats.org/spreadsheetml/2006/main" count="305" uniqueCount="252">
  <si>
    <t>DIRECCIONAMIENTO ESTRATÉGICO INSTITUCIONAL</t>
  </si>
  <si>
    <t>Código:4ES-GTIC-IND-01</t>
  </si>
  <si>
    <t>Versión: 1</t>
  </si>
  <si>
    <t>HOJA DE VIDA DEL INDICADOR</t>
  </si>
  <si>
    <t>Fecha: 30/05/2018</t>
  </si>
  <si>
    <t>Página: 1</t>
  </si>
  <si>
    <t>IDENTIFICACIÓN</t>
  </si>
  <si>
    <t>NOMBRE DEL INDICADOR</t>
  </si>
  <si>
    <t>CÓDIGO</t>
  </si>
  <si>
    <t>4ES-GTIC-IND-01</t>
  </si>
  <si>
    <t>OBJETIVO DEL INDICADOR</t>
  </si>
  <si>
    <t>RESPONSABLE DE DILIGENCIAMIENTO</t>
  </si>
  <si>
    <t xml:space="preserve">Monitorear la operación de los componentes asociados al proceso de Gestión de Tecnología </t>
  </si>
  <si>
    <t>RESPONSABLE DEL ANÁLISIS</t>
  </si>
  <si>
    <t>PROCESO AL QUE APORTA</t>
  </si>
  <si>
    <t>ES - Gestión de Tecnologías de la Información y las Comunicaciones</t>
  </si>
  <si>
    <t>PERIODO REPORTADO</t>
  </si>
  <si>
    <t>FECHA DE REPORTE</t>
  </si>
  <si>
    <t>OBJETIVO ESTRATÉGICO AL QUE APORTA</t>
  </si>
  <si>
    <t>4.    Fortalecer las estrategias de comunicación, difusión y divulgación de la oferta institucional y de otros agentes del campo artístico, a través de medios masivos, alternativos y comunitarios, para alcanzar y fidelizar los grupos de interés de la entidad.</t>
  </si>
  <si>
    <t>RESULTADOS</t>
  </si>
  <si>
    <t>FUENTE DE INFORMACIÓN</t>
  </si>
  <si>
    <t>PROYECTO AL QUE APORTA</t>
  </si>
  <si>
    <t>998 - Fortalecimiento de la gestión institucional, comunicaciones  y servicio al ciudadano</t>
  </si>
  <si>
    <t>SEGUIMIENTO</t>
  </si>
  <si>
    <t>PERIODICIDAD DE REPORTE</t>
  </si>
  <si>
    <t>Trimestral</t>
  </si>
  <si>
    <t>INDICADOR</t>
  </si>
  <si>
    <t>COMPONENTE</t>
  </si>
  <si>
    <t>Ene.</t>
  </si>
  <si>
    <t>VARIABLES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</si>
  <si>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</si>
  <si>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</si>
  <si>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</si>
  <si>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</si>
  <si>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</si>
  <si>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</si>
  <si>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</si>
  <si>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</si>
  <si>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</si>
  <si>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</si>
  <si>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</si>
  <si>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DESCRIPCIÓN</t>
  </si>
  <si>
    <t>EJE</t>
  </si>
  <si>
    <t>UNIDAD DE MEDIDA DE VARIABLES</t>
  </si>
  <si>
    <t>FÓRMULA</t>
  </si>
  <si>
    <t>UNIDAD DE MEDIDA RESULTADO</t>
  </si>
  <si>
    <t>1.1 Oportunidad</t>
  </si>
  <si>
    <t>a</t>
  </si>
  <si>
    <t>Horas</t>
  </si>
  <si>
    <t>a*(b/c)/a</t>
  </si>
  <si>
    <t>número</t>
  </si>
  <si>
    <t>b</t>
  </si>
  <si>
    <t>c</t>
  </si>
  <si>
    <t>Suma total de requerimientos recibidos en el mes.</t>
  </si>
  <si>
    <t>Número</t>
  </si>
  <si>
    <t>Percepción de los usuarios o solicitantes frente a la resolución de diferentes solicitudes o requerimeintos al proceso de Gestión de TIC</t>
  </si>
  <si>
    <t>a/b*100</t>
  </si>
  <si>
    <t>%</t>
  </si>
  <si>
    <t xml:space="preserve">Capacidad para mantener en servicio la infraestructura TIC 24 horas del día </t>
  </si>
  <si>
    <t>%  de horas con disponibilidad infraestructura de TI en la entidad</t>
  </si>
  <si>
    <t>a/720*100</t>
  </si>
  <si>
    <t>% disponibilidad conexión a internet</t>
  </si>
  <si>
    <t>Total de horas en el mes con cobertura 24 horas 30 dias (720)</t>
  </si>
  <si>
    <t>3.1 Desarrollo de Aplicativos</t>
  </si>
  <si>
    <t>4.1 Nivel de implementación de Gobierno Digital</t>
  </si>
  <si>
    <t>Unidades de médida</t>
  </si>
  <si>
    <t>Periodicidad</t>
  </si>
  <si>
    <t>DEFINICIONES CONCEPTUALES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</si>
  <si>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</si>
  <si>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</si>
  <si>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</si>
  <si>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</si>
  <si>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</si>
  <si>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</si>
  <si>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</si>
  <si>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</si>
  <si>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RANGOS DE DESEMPEÑO</t>
  </si>
  <si>
    <t>Actividades de formación</t>
  </si>
  <si>
    <t>DESEMPEÑO</t>
  </si>
  <si>
    <t>Acción Preventiva</t>
  </si>
  <si>
    <t>Procesos</t>
  </si>
  <si>
    <t>Eficiencia</t>
  </si>
  <si>
    <t>ACCIÓN DE MEJORAMIENTO</t>
  </si>
  <si>
    <t>Seguidores</t>
  </si>
  <si>
    <t>Semestral</t>
  </si>
  <si>
    <t>Oportunidad de Mejora</t>
  </si>
  <si>
    <t>COMPONENTES</t>
  </si>
  <si>
    <t>Productos</t>
  </si>
  <si>
    <t>Eficacia</t>
  </si>
  <si>
    <t>Hora</t>
  </si>
  <si>
    <t>No requiere acción</t>
  </si>
  <si>
    <t>Resultados</t>
  </si>
  <si>
    <t>Fase desarrollo de software</t>
  </si>
  <si>
    <t xml:space="preserve">Sobresaliente </t>
  </si>
  <si>
    <t>Impactos</t>
  </si>
  <si>
    <t>Satisfactorio</t>
  </si>
  <si>
    <t xml:space="preserve">Indice de satisfacción </t>
  </si>
  <si>
    <t>Insuficiente</t>
  </si>
  <si>
    <t>TRIMESTRE I</t>
  </si>
  <si>
    <t>TRIMESTRE II</t>
  </si>
  <si>
    <t>TRIMESTRE III</t>
  </si>
  <si>
    <t>TRIMESTRE IV</t>
  </si>
  <si>
    <t>¿Requiere?</t>
  </si>
  <si>
    <t>Porcentaje</t>
  </si>
  <si>
    <t>Dimensiones</t>
  </si>
  <si>
    <t xml:space="preserve">TIPO 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</si>
  <si>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</si>
  <si>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</si>
  <si>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</si>
  <si>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</si>
  <si>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</si>
  <si>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</si>
  <si>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</si>
  <si>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</si>
  <si>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</si>
  <si>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</si>
  <si>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</si>
  <si>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</si>
  <si>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</si>
  <si>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</si>
  <si>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</si>
  <si>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</si>
  <si>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</si>
  <si>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</si>
  <si>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</si>
  <si>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</si>
  <si>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</si>
  <si>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</si>
  <si>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</si>
  <si>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</si>
  <si>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</si>
  <si>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</si>
  <si>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</si>
  <si>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</si>
  <si>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</si>
  <si>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</si>
  <si>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</si>
  <si>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</si>
  <si>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</si>
  <si>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</si>
  <si>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</si>
  <si>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</si>
  <si>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</si>
  <si>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</si>
  <si>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</si>
  <si>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</si>
  <si>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</si>
  <si>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</si>
  <si>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</si>
  <si>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</si>
  <si>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</si>
  <si>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</si>
  <si>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</si>
  <si>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</si>
  <si>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</si>
  <si>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</si>
  <si>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</si>
  <si>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</si>
  <si>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</si>
  <si>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</si>
  <si>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</si>
  <si>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</si>
  <si>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</si>
  <si>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</si>
  <si>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</si>
  <si>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</si>
  <si>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</si>
  <si>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</si>
  <si>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</si>
  <si>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</si>
  <si>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</si>
  <si>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</si>
  <si>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</si>
  <si>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</si>
  <si>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</si>
  <si>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</si>
  <si>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</si>
  <si>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</si>
  <si>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</si>
  <si>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</si>
  <si>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</si>
  <si>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</si>
  <si>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</si>
  <si>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</si>
  <si>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</si>
  <si>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</si>
  <si>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</si>
  <si>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</si>
  <si>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</si>
  <si>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</si>
  <si>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</si>
  <si>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</si>
  <si>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</si>
  <si>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</si>
  <si>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</si>
  <si>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</si>
  <si>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</si>
  <si>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</si>
  <si>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EXPLICACIÓN</t>
  </si>
  <si>
    <t>(a+b)/2</t>
  </si>
  <si>
    <t>Total de puntaje alcanzado en la evaluación e implementación del componente de Gestión de TI evaluación (MIPG)</t>
  </si>
  <si>
    <t xml:space="preserve">Media de horas permitidas por categorias (11) de Acuerdo de Niveles de Servicio 110 horas </t>
  </si>
  <si>
    <t>Suma total de horas, en el mes que toma dar respuesta a las solicitudes de soporte.</t>
  </si>
  <si>
    <t>Disponibilidad de la conexión a internet en la sede principal, los escenarios a cargo de la entidad y las sedes del proyecto CREA</t>
  </si>
  <si>
    <t>Cantidad de evaluaciones en rango satisfactorio</t>
  </si>
  <si>
    <t xml:space="preserve">Número total de peticiones de desarrollo de aplicativos realizadas por los proyectos o unidades de gestión </t>
  </si>
  <si>
    <t>Total de puntaje alcanzados en la implementación de los requerimientos la evaluación de MIGP alineado con NTC ISO 27001</t>
  </si>
  <si>
    <t>Total de horas en el mes  con disponibilidad en los servicios de conectividad a internet en la sede principal, los escenarios a cargos de la entidad y las sedes CREA</t>
  </si>
  <si>
    <t xml:space="preserve">Suma de horas en el mes que se garantizó la  disponibilidad en los servicios internos de infraestructura tecnologica </t>
  </si>
  <si>
    <t>Garantizando 24 horas de conectividad 30 días al mes (720)</t>
  </si>
  <si>
    <t xml:space="preserve">Desempeño de Gestión de Tecnologia </t>
  </si>
  <si>
    <t>Mide el comportamiento de la gestión del las competencias del proceso en la implementación de Gobierno y Seguridad Digital (NTC ISO 27001)</t>
  </si>
  <si>
    <r>
      <t xml:space="preserve">Gobierno Digital / Componente estratégico
Gobierno Digital / Componente Técnico
</t>
    </r>
    <r>
      <rPr>
        <b/>
        <sz val="11"/>
        <color rgb="FF000000"/>
        <rFont val="Arial Narrow"/>
        <family val="2"/>
      </rPr>
      <t xml:space="preserve">Solicitudes de desarrollo: </t>
    </r>
    <r>
      <rPr>
        <sz val="11"/>
        <color rgb="FF000000"/>
        <rFont val="Arial Narrow"/>
        <family val="2"/>
      </rPr>
      <t xml:space="preserve">Se entiende por requerimientos, acompañamiento, asesoria a procesos, proyectos o unidades de gestión para desarrollar soluciones tecnológicas mediante la programación en casa o través de un tercero de módulos, y/o aplicativos. </t>
    </r>
  </si>
  <si>
    <t xml:space="preserve">Avance en la producción de aplicativos o Software solicitado por las unidades de gestión o proyectos de la entidad. </t>
  </si>
  <si>
    <t xml:space="preserve">Porcentaje de solicitudes de aplicativos en etapa de desarrollo. </t>
  </si>
  <si>
    <t xml:space="preserve">Tiempo de resolución  en días calendario de requerimientos comparados con el Acuerdo de Nivel de Servcio definido por el proceso. </t>
  </si>
  <si>
    <t>Mayra Alejandra Soto , Luis Albeiro Cortes</t>
  </si>
  <si>
    <t xml:space="preserve">Tasa de horas respuesta en horas para los requerimientos de TI o solicitudes de servicio </t>
  </si>
  <si>
    <t xml:space="preserve">Cantidad total de evaluaciones de satisfacción respondidas en el mes. </t>
  </si>
  <si>
    <t xml:space="preserve">Número de solicitudes en etapa de desarrollo o poroducción </t>
  </si>
  <si>
    <t>1. Soporte</t>
  </si>
  <si>
    <t>2. Disponibilidad de Infraestructura y Conectividad</t>
  </si>
  <si>
    <t>3. Sistema de Inforamación</t>
  </si>
  <si>
    <t>4. Gobierno Digital</t>
  </si>
  <si>
    <t>1.2 Satisfacción</t>
  </si>
  <si>
    <t>2.2 Infraestructura</t>
  </si>
  <si>
    <t>2.3 Conectividad</t>
  </si>
  <si>
    <t xml:space="preserve">Media del puntaje alcanzado en la Implementación de Gobierno digital </t>
  </si>
  <si>
    <t>LINEA BASE 2018</t>
  </si>
  <si>
    <t>ene.</t>
  </si>
  <si>
    <t>sep.</t>
  </si>
  <si>
    <t>Menos de 15 Horas</t>
  </si>
  <si>
    <t>Entre 15 y  32 horas</t>
  </si>
  <si>
    <t>LECTURA E INTERPRETACIÓN DE LOS RESULTADOS</t>
  </si>
  <si>
    <t xml:space="preserve">Más de 32 Horas </t>
  </si>
  <si>
    <t>% evaluaciones de percepción en el nivel satisfactorio</t>
  </si>
  <si>
    <t>Más del 86%</t>
  </si>
  <si>
    <t>Entre 71% y 85%</t>
  </si>
  <si>
    <t>Menos del 70%</t>
  </si>
  <si>
    <t>Más del 98%</t>
  </si>
  <si>
    <t>Entre el 95% y 97%</t>
  </si>
  <si>
    <t>Menos del 94%</t>
  </si>
  <si>
    <t>Más del 97%</t>
  </si>
  <si>
    <t>Entre el  94% y 96%</t>
  </si>
  <si>
    <t>Menos del 93%</t>
  </si>
  <si>
    <t>Más del 50%</t>
  </si>
  <si>
    <t>Entre el 25% y 50%</t>
  </si>
  <si>
    <t>Menos del 25%</t>
  </si>
  <si>
    <t>Más de 60</t>
  </si>
  <si>
    <t>Entre
50 y 60</t>
  </si>
  <si>
    <t>Menos del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</si>
</sst>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0.0"/>
  </numFmts>
  <fonts count="14" x14ac:knownFonts="1">
    <font>
      <sz val="11"/>
      <color rgb="FF000000"/>
      <name val="Calibri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AD3"/>
        <bgColor rgb="FFD9EAD3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3">
    <xf numFmtId="0" fontId="0" fillId="0" borderId="0" xfId="0" applyFont="1" applyAlignment="1"/>
    <xf numFmtId="0" fontId="3" fillId="5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1" fillId="0" borderId="19" xfId="0" applyFont="1" applyBorder="1"/>
    <xf numFmtId="0" fontId="1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2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4" borderId="32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/>
    <xf numFmtId="0" fontId="3" fillId="0" borderId="30" xfId="0" applyFont="1" applyBorder="1"/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3" fillId="1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Font="1" applyAlignment="1"/>
    <xf numFmtId="0" fontId="1" fillId="0" borderId="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9" fontId="1" fillId="0" borderId="14" xfId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1" fillId="11" borderId="11" xfId="0" applyNumberFormat="1" applyFont="1" applyFill="1" applyBorder="1" applyAlignment="1">
      <alignment horizontal="center" vertical="center"/>
    </xf>
    <xf numFmtId="2" fontId="11" fillId="12" borderId="11" xfId="0" applyNumberFormat="1" applyFont="1" applyFill="1" applyBorder="1" applyAlignment="1">
      <alignment horizontal="center" vertical="center"/>
    </xf>
    <xf numFmtId="2" fontId="11" fillId="13" borderId="11" xfId="0" applyNumberFormat="1" applyFont="1" applyFill="1" applyBorder="1" applyAlignment="1">
      <alignment horizontal="center" vertical="center"/>
    </xf>
    <xf numFmtId="2" fontId="12" fillId="8" borderId="11" xfId="0" applyNumberFormat="1" applyFont="1" applyFill="1" applyBorder="1" applyAlignment="1">
      <alignment horizontal="center" vertical="center" wrapText="1"/>
    </xf>
    <xf numFmtId="164" fontId="13" fillId="19" borderId="14" xfId="0" applyNumberFormat="1" applyFont="1" applyFill="1" applyBorder="1" applyAlignment="1">
      <alignment vertical="center" wrapText="1"/>
    </xf>
    <xf numFmtId="2" fontId="1" fillId="17" borderId="4" xfId="0" applyNumberFormat="1" applyFont="1" applyFill="1" applyBorder="1" applyAlignment="1">
      <alignment horizontal="right" vertical="center"/>
    </xf>
    <xf numFmtId="9" fontId="1" fillId="17" borderId="4" xfId="1" applyFont="1" applyFill="1" applyBorder="1" applyAlignment="1">
      <alignment horizontal="right" vertical="center"/>
    </xf>
    <xf numFmtId="9" fontId="1" fillId="18" borderId="4" xfId="0" applyNumberFormat="1" applyFont="1" applyFill="1" applyBorder="1" applyAlignment="1">
      <alignment horizontal="right" vertical="center"/>
    </xf>
    <xf numFmtId="165" fontId="1" fillId="17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/>
    <xf numFmtId="0" fontId="6" fillId="0" borderId="2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4" xfId="0" applyFont="1" applyBorder="1" applyAlignment="1">
      <alignment horizontal="center"/>
    </xf>
    <xf numFmtId="0" fontId="6" fillId="0" borderId="7" xfId="0" applyFont="1" applyBorder="1"/>
    <xf numFmtId="0" fontId="6" fillId="0" borderId="5" xfId="0" applyFont="1" applyBorder="1"/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6" xfId="0" applyFont="1" applyBorder="1"/>
    <xf numFmtId="0" fontId="6" fillId="0" borderId="8" xfId="0" applyFont="1" applyBorder="1"/>
    <xf numFmtId="0" fontId="1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/>
    <xf numFmtId="0" fontId="1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1" fillId="4" borderId="4" xfId="0" applyFont="1" applyFill="1" applyBorder="1" applyAlignment="1">
      <alignment horizontal="left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6" borderId="34" xfId="0" applyFont="1" applyFill="1" applyBorder="1"/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/>
    <xf numFmtId="0" fontId="6" fillId="0" borderId="12" xfId="0" applyFont="1" applyFill="1" applyBorder="1"/>
    <xf numFmtId="0" fontId="6" fillId="0" borderId="4" xfId="0" applyFont="1" applyBorder="1" applyAlignment="1">
      <alignment vertical="center" wrapText="1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/>
    <xf numFmtId="0" fontId="1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5" xfId="0" applyFont="1" applyBorder="1"/>
    <xf numFmtId="0" fontId="6" fillId="15" borderId="13" xfId="0" applyFont="1" applyFill="1" applyBorder="1" applyAlignment="1">
      <alignment horizontal="center" vertical="center" wrapText="1"/>
    </xf>
    <xf numFmtId="0" fontId="6" fillId="16" borderId="15" xfId="0" applyFont="1" applyFill="1" applyBorder="1"/>
    <xf numFmtId="0" fontId="6" fillId="0" borderId="3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1" fillId="4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/>
    <xf numFmtId="0" fontId="1" fillId="0" borderId="13" xfId="0" applyFont="1" applyFill="1" applyBorder="1" applyAlignment="1">
      <alignment vertical="center"/>
    </xf>
    <xf numFmtId="0" fontId="2" fillId="0" borderId="12" xfId="0" applyFont="1" applyFill="1" applyBorder="1" applyAlignment="1"/>
    <xf numFmtId="0" fontId="2" fillId="0" borderId="7" xfId="0" applyFont="1" applyBorder="1"/>
    <xf numFmtId="0" fontId="2" fillId="0" borderId="5" xfId="0" applyFont="1" applyBorder="1"/>
    <xf numFmtId="0" fontId="2" fillId="4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2" fillId="0" borderId="4" xfId="0" applyFont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/>
    <xf numFmtId="0" fontId="6" fillId="0" borderId="12" xfId="0" applyFont="1" applyFill="1" applyBorder="1" applyAlignment="1"/>
    <xf numFmtId="0" fontId="6" fillId="0" borderId="15" xfId="0" applyFont="1" applyFill="1" applyBorder="1" applyAlignment="1"/>
    <xf numFmtId="0" fontId="3" fillId="7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8" xfId="0" applyFont="1" applyBorder="1"/>
    <xf numFmtId="2" fontId="4" fillId="5" borderId="4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2" fontId="3" fillId="10" borderId="4" xfId="0" applyNumberFormat="1" applyFont="1" applyFill="1" applyBorder="1" applyAlignment="1">
      <alignment horizontal="center" wrapText="1"/>
    </xf>
    <xf numFmtId="2" fontId="3" fillId="10" borderId="7" xfId="0" applyNumberFormat="1" applyFont="1" applyFill="1" applyBorder="1" applyAlignment="1">
      <alignment horizontal="center" wrapText="1"/>
    </xf>
    <xf numFmtId="2" fontId="3" fillId="10" borderId="5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vertical="center"/>
    </xf>
    <xf numFmtId="0" fontId="1" fillId="20" borderId="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1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3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10" borderId="4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638175</xdr:colOff>
      <xdr:row>0</xdr:row>
      <xdr:rowOff>142875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C2F4"/>
    <outlinePr summaryBelow="0" summaryRight="0"/>
    <pageSetUpPr fitToPage="1"/>
  </sheetPr>
  <dimension ref="A1:K31"/>
  <sheetViews>
    <sheetView showGridLines="0" topLeftCell="A5" zoomScaleNormal="100" workbookViewId="0">
      <selection activeCell="M18" sqref="M18"/>
    </sheetView>
  </sheetViews>
  <sheetFormatPr baseColWidth="10" defaultColWidth="14.42578125" defaultRowHeight="15" customHeight="1" x14ac:dyDescent="0.3"/>
  <cols>
    <col min="1" max="1" width="18.85546875" style="55" customWidth="1"/>
    <col min="2" max="2" width="15.5703125" style="55" customWidth="1"/>
    <col min="3" max="3" width="38" style="55" customWidth="1"/>
    <col min="4" max="4" width="5.140625" style="55" customWidth="1"/>
    <col min="5" max="5" width="22.85546875" style="55" customWidth="1"/>
    <col min="6" max="8" width="11.28515625" style="55" customWidth="1"/>
    <col min="9" max="9" width="20.85546875" style="55" customWidth="1"/>
    <col min="10" max="10" width="11.28515625" style="55" customWidth="1"/>
    <col min="11" max="11" width="11.85546875" style="55" customWidth="1"/>
    <col min="12" max="16384" width="14.42578125" style="55"/>
  </cols>
  <sheetData>
    <row r="1" spans="1:11" ht="18.75" customHeight="1" x14ac:dyDescent="0.3">
      <c r="A1" s="107"/>
      <c r="B1" s="98"/>
      <c r="C1" s="96" t="s">
        <v>0</v>
      </c>
      <c r="D1" s="97"/>
      <c r="E1" s="97"/>
      <c r="F1" s="97"/>
      <c r="G1" s="97"/>
      <c r="H1" s="97"/>
      <c r="I1" s="98"/>
      <c r="J1" s="110" t="s">
        <v>1</v>
      </c>
      <c r="K1" s="104"/>
    </row>
    <row r="2" spans="1:11" ht="18.75" customHeight="1" x14ac:dyDescent="0.3">
      <c r="A2" s="108"/>
      <c r="B2" s="109"/>
      <c r="C2" s="99"/>
      <c r="D2" s="100"/>
      <c r="E2" s="100"/>
      <c r="F2" s="100"/>
      <c r="G2" s="100"/>
      <c r="H2" s="100"/>
      <c r="I2" s="101"/>
      <c r="J2" s="110" t="s">
        <v>2</v>
      </c>
      <c r="K2" s="104"/>
    </row>
    <row r="3" spans="1:11" ht="18.75" customHeight="1" x14ac:dyDescent="0.3">
      <c r="A3" s="108"/>
      <c r="B3" s="109"/>
      <c r="C3" s="96" t="s">
        <v>3</v>
      </c>
      <c r="D3" s="97"/>
      <c r="E3" s="97"/>
      <c r="F3" s="97"/>
      <c r="G3" s="97"/>
      <c r="H3" s="97"/>
      <c r="I3" s="98"/>
      <c r="J3" s="110" t="s">
        <v>4</v>
      </c>
      <c r="K3" s="104"/>
    </row>
    <row r="4" spans="1:11" ht="18.75" customHeight="1" x14ac:dyDescent="0.3">
      <c r="A4" s="99"/>
      <c r="B4" s="101"/>
      <c r="C4" s="99"/>
      <c r="D4" s="100"/>
      <c r="E4" s="100"/>
      <c r="F4" s="100"/>
      <c r="G4" s="100"/>
      <c r="H4" s="100"/>
      <c r="I4" s="101"/>
      <c r="J4" s="110" t="s">
        <v>5</v>
      </c>
      <c r="K4" s="104"/>
    </row>
    <row r="5" spans="1:11" ht="7.5" customHeight="1" x14ac:dyDescent="0.3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21" customHeight="1" x14ac:dyDescent="0.3">
      <c r="A6" s="91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1" ht="23.25" customHeight="1" x14ac:dyDescent="0.3">
      <c r="A7" s="91" t="s">
        <v>7</v>
      </c>
      <c r="B7" s="92"/>
      <c r="C7" s="94" t="s">
        <v>211</v>
      </c>
      <c r="D7" s="95"/>
      <c r="E7" s="95"/>
      <c r="F7" s="95" t="s">
        <v>8</v>
      </c>
      <c r="G7" s="95"/>
      <c r="H7" s="95" t="s">
        <v>9</v>
      </c>
      <c r="I7" s="95"/>
      <c r="J7" s="95"/>
      <c r="K7" s="95"/>
    </row>
    <row r="8" spans="1:11" ht="24.75" customHeight="1" x14ac:dyDescent="0.3">
      <c r="A8" s="93" t="s">
        <v>10</v>
      </c>
      <c r="B8" s="92"/>
      <c r="C8" s="94" t="s">
        <v>12</v>
      </c>
      <c r="D8" s="95"/>
      <c r="E8" s="95"/>
      <c r="F8" s="95"/>
      <c r="G8" s="95"/>
      <c r="H8" s="95"/>
      <c r="I8" s="95"/>
      <c r="J8" s="95"/>
      <c r="K8" s="92"/>
    </row>
    <row r="9" spans="1:11" ht="21.75" customHeight="1" x14ac:dyDescent="0.3">
      <c r="A9" s="93" t="s">
        <v>14</v>
      </c>
      <c r="B9" s="92"/>
      <c r="C9" s="117" t="s">
        <v>15</v>
      </c>
      <c r="D9" s="95"/>
      <c r="E9" s="95"/>
      <c r="F9" s="95"/>
      <c r="G9" s="95"/>
      <c r="H9" s="95"/>
      <c r="I9" s="95"/>
      <c r="J9" s="95"/>
      <c r="K9" s="92"/>
    </row>
    <row r="10" spans="1:11" ht="39" customHeight="1" x14ac:dyDescent="0.3">
      <c r="A10" s="93" t="s">
        <v>18</v>
      </c>
      <c r="B10" s="92"/>
      <c r="C10" s="117" t="s">
        <v>19</v>
      </c>
      <c r="D10" s="95"/>
      <c r="E10" s="95"/>
      <c r="F10" s="95"/>
      <c r="G10" s="95"/>
      <c r="H10" s="95"/>
      <c r="I10" s="95"/>
      <c r="J10" s="95"/>
      <c r="K10" s="92"/>
    </row>
    <row r="11" spans="1:11" ht="6.75" customHeight="1" x14ac:dyDescent="0.3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2"/>
    </row>
    <row r="12" spans="1:11" ht="32.25" customHeight="1" x14ac:dyDescent="0.3">
      <c r="A12" s="93" t="s">
        <v>22</v>
      </c>
      <c r="B12" s="95"/>
      <c r="C12" s="117" t="s">
        <v>23</v>
      </c>
      <c r="D12" s="95"/>
      <c r="E12" s="92"/>
      <c r="F12" s="93" t="s">
        <v>25</v>
      </c>
      <c r="G12" s="95"/>
      <c r="H12" s="150" t="s">
        <v>26</v>
      </c>
      <c r="I12" s="95"/>
      <c r="J12" s="95"/>
      <c r="K12" s="92"/>
    </row>
    <row r="13" spans="1:11" ht="16.5" customHeight="1" x14ac:dyDescent="0.3">
      <c r="A13" s="126"/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ht="21" customHeight="1" x14ac:dyDescent="0.3">
      <c r="A14" s="125" t="s">
        <v>42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ht="66" x14ac:dyDescent="0.3">
      <c r="A15" s="71" t="s">
        <v>43</v>
      </c>
      <c r="B15" s="71" t="s">
        <v>28</v>
      </c>
      <c r="C15" s="71" t="s">
        <v>42</v>
      </c>
      <c r="D15" s="153" t="s">
        <v>30</v>
      </c>
      <c r="E15" s="105"/>
      <c r="F15" s="105"/>
      <c r="G15" s="106"/>
      <c r="H15" s="5" t="s">
        <v>44</v>
      </c>
      <c r="I15" s="152" t="s">
        <v>45</v>
      </c>
      <c r="J15" s="106"/>
      <c r="K15" s="75" t="s">
        <v>46</v>
      </c>
    </row>
    <row r="16" spans="1:11" ht="39.75" customHeight="1" x14ac:dyDescent="0.3">
      <c r="A16" s="115" t="s">
        <v>221</v>
      </c>
      <c r="B16" s="113" t="s">
        <v>47</v>
      </c>
      <c r="C16" s="114" t="s">
        <v>216</v>
      </c>
      <c r="D16" s="61" t="s">
        <v>48</v>
      </c>
      <c r="E16" s="94" t="s">
        <v>202</v>
      </c>
      <c r="F16" s="103"/>
      <c r="G16" s="104"/>
      <c r="H16" s="62" t="s">
        <v>49</v>
      </c>
      <c r="I16" s="156" t="s">
        <v>218</v>
      </c>
      <c r="J16" s="128" t="s">
        <v>50</v>
      </c>
      <c r="K16" s="155" t="s">
        <v>51</v>
      </c>
    </row>
    <row r="17" spans="1:11" ht="38.25" customHeight="1" x14ac:dyDescent="0.3">
      <c r="A17" s="116"/>
      <c r="B17" s="113"/>
      <c r="C17" s="114"/>
      <c r="D17" s="61" t="s">
        <v>52</v>
      </c>
      <c r="E17" s="94" t="s">
        <v>203</v>
      </c>
      <c r="F17" s="103"/>
      <c r="G17" s="104"/>
      <c r="H17" s="62" t="s">
        <v>49</v>
      </c>
      <c r="I17" s="156"/>
      <c r="J17" s="128"/>
      <c r="K17" s="155"/>
    </row>
    <row r="18" spans="1:11" ht="38.25" customHeight="1" x14ac:dyDescent="0.3">
      <c r="A18" s="116"/>
      <c r="B18" s="113"/>
      <c r="C18" s="114"/>
      <c r="D18" s="61" t="s">
        <v>53</v>
      </c>
      <c r="E18" s="94" t="s">
        <v>54</v>
      </c>
      <c r="F18" s="103"/>
      <c r="G18" s="104"/>
      <c r="H18" s="62" t="s">
        <v>55</v>
      </c>
      <c r="I18" s="156"/>
      <c r="J18" s="128"/>
      <c r="K18" s="155"/>
    </row>
    <row r="19" spans="1:11" ht="30" customHeight="1" x14ac:dyDescent="0.3">
      <c r="A19" s="116"/>
      <c r="B19" s="144" t="s">
        <v>225</v>
      </c>
      <c r="C19" s="146" t="s">
        <v>56</v>
      </c>
      <c r="D19" s="60" t="s">
        <v>48</v>
      </c>
      <c r="E19" s="127" t="s">
        <v>205</v>
      </c>
      <c r="F19" s="100"/>
      <c r="G19" s="101"/>
      <c r="H19" s="60" t="s">
        <v>55</v>
      </c>
      <c r="I19" s="157" t="s">
        <v>236</v>
      </c>
      <c r="J19" s="128" t="s">
        <v>57</v>
      </c>
      <c r="K19" s="151" t="s">
        <v>58</v>
      </c>
    </row>
    <row r="20" spans="1:11" ht="33" customHeight="1" x14ac:dyDescent="0.3">
      <c r="A20" s="116"/>
      <c r="B20" s="145"/>
      <c r="C20" s="145"/>
      <c r="D20" s="9" t="s">
        <v>52</v>
      </c>
      <c r="E20" s="131" t="s">
        <v>219</v>
      </c>
      <c r="F20" s="103"/>
      <c r="G20" s="104"/>
      <c r="H20" s="9" t="s">
        <v>55</v>
      </c>
      <c r="I20" s="99"/>
      <c r="J20" s="129"/>
      <c r="K20" s="101"/>
    </row>
    <row r="21" spans="1:11" ht="54" customHeight="1" x14ac:dyDescent="0.3">
      <c r="A21" s="115" t="s">
        <v>222</v>
      </c>
      <c r="B21" s="149" t="s">
        <v>226</v>
      </c>
      <c r="C21" s="147" t="s">
        <v>59</v>
      </c>
      <c r="D21" s="9" t="s">
        <v>48</v>
      </c>
      <c r="E21" s="131" t="s">
        <v>209</v>
      </c>
      <c r="F21" s="103"/>
      <c r="G21" s="104"/>
      <c r="H21" s="9" t="s">
        <v>49</v>
      </c>
      <c r="I21" s="111" t="s">
        <v>60</v>
      </c>
      <c r="J21" s="154" t="s">
        <v>61</v>
      </c>
      <c r="K21" s="111" t="s">
        <v>58</v>
      </c>
    </row>
    <row r="22" spans="1:11" ht="35.25" customHeight="1" x14ac:dyDescent="0.3">
      <c r="A22" s="116"/>
      <c r="B22" s="148"/>
      <c r="C22" s="148"/>
      <c r="D22" s="9" t="s">
        <v>52</v>
      </c>
      <c r="E22" s="131" t="s">
        <v>210</v>
      </c>
      <c r="F22" s="103"/>
      <c r="G22" s="104"/>
      <c r="H22" s="9" t="s">
        <v>49</v>
      </c>
      <c r="I22" s="112"/>
      <c r="J22" s="130"/>
      <c r="K22" s="112"/>
    </row>
    <row r="23" spans="1:11" ht="57.75" customHeight="1" x14ac:dyDescent="0.3">
      <c r="A23" s="116"/>
      <c r="B23" s="149" t="s">
        <v>227</v>
      </c>
      <c r="C23" s="147" t="s">
        <v>204</v>
      </c>
      <c r="D23" s="9" t="s">
        <v>48</v>
      </c>
      <c r="E23" s="131" t="s">
        <v>208</v>
      </c>
      <c r="F23" s="103"/>
      <c r="G23" s="104"/>
      <c r="H23" s="9" t="s">
        <v>49</v>
      </c>
      <c r="I23" s="111" t="s">
        <v>62</v>
      </c>
      <c r="J23" s="120" t="s">
        <v>57</v>
      </c>
      <c r="K23" s="111" t="s">
        <v>58</v>
      </c>
    </row>
    <row r="24" spans="1:11" ht="36.75" customHeight="1" x14ac:dyDescent="0.3">
      <c r="A24" s="116"/>
      <c r="B24" s="148"/>
      <c r="C24" s="148"/>
      <c r="D24" s="9" t="s">
        <v>52</v>
      </c>
      <c r="E24" s="131" t="s">
        <v>63</v>
      </c>
      <c r="F24" s="103"/>
      <c r="G24" s="104"/>
      <c r="H24" s="9" t="s">
        <v>49</v>
      </c>
      <c r="I24" s="112"/>
      <c r="J24" s="130"/>
      <c r="K24" s="112"/>
    </row>
    <row r="25" spans="1:11" ht="36" customHeight="1" x14ac:dyDescent="0.3">
      <c r="A25" s="115" t="s">
        <v>223</v>
      </c>
      <c r="B25" s="135" t="s">
        <v>64</v>
      </c>
      <c r="C25" s="115" t="s">
        <v>214</v>
      </c>
      <c r="D25" s="9" t="s">
        <v>48</v>
      </c>
      <c r="E25" s="131" t="s">
        <v>220</v>
      </c>
      <c r="F25" s="103"/>
      <c r="G25" s="104"/>
      <c r="H25" s="9" t="s">
        <v>55</v>
      </c>
      <c r="I25" s="140" t="s">
        <v>215</v>
      </c>
      <c r="J25" s="120" t="s">
        <v>57</v>
      </c>
      <c r="K25" s="111" t="s">
        <v>58</v>
      </c>
    </row>
    <row r="26" spans="1:11" ht="48" customHeight="1" x14ac:dyDescent="0.3">
      <c r="A26" s="116"/>
      <c r="B26" s="136"/>
      <c r="C26" s="116"/>
      <c r="D26" s="57" t="s">
        <v>52</v>
      </c>
      <c r="E26" s="123" t="s">
        <v>206</v>
      </c>
      <c r="F26" s="124"/>
      <c r="G26" s="98"/>
      <c r="H26" s="57" t="s">
        <v>55</v>
      </c>
      <c r="I26" s="141"/>
      <c r="J26" s="121"/>
      <c r="K26" s="139"/>
    </row>
    <row r="27" spans="1:11" ht="54.75" customHeight="1" x14ac:dyDescent="0.3">
      <c r="A27" s="113" t="s">
        <v>224</v>
      </c>
      <c r="B27" s="113" t="s">
        <v>65</v>
      </c>
      <c r="C27" s="137" t="s">
        <v>212</v>
      </c>
      <c r="D27" s="59" t="s">
        <v>48</v>
      </c>
      <c r="E27" s="142" t="s">
        <v>201</v>
      </c>
      <c r="F27" s="134"/>
      <c r="G27" s="134"/>
      <c r="H27" s="58" t="s">
        <v>55</v>
      </c>
      <c r="I27" s="118" t="s">
        <v>228</v>
      </c>
      <c r="J27" s="128" t="s">
        <v>200</v>
      </c>
      <c r="K27" s="133" t="s">
        <v>51</v>
      </c>
    </row>
    <row r="28" spans="1:11" ht="48.75" customHeight="1" x14ac:dyDescent="0.3">
      <c r="A28" s="132"/>
      <c r="B28" s="132"/>
      <c r="C28" s="138"/>
      <c r="D28" s="59" t="s">
        <v>52</v>
      </c>
      <c r="E28" s="142" t="s">
        <v>207</v>
      </c>
      <c r="F28" s="134"/>
      <c r="G28" s="134"/>
      <c r="H28" s="58" t="s">
        <v>55</v>
      </c>
      <c r="I28" s="119"/>
      <c r="J28" s="129"/>
      <c r="K28" s="134"/>
    </row>
    <row r="29" spans="1:11" ht="15.75" customHeight="1" x14ac:dyDescent="0.3">
      <c r="A29" s="11"/>
      <c r="B29" s="11"/>
      <c r="C29" s="63"/>
      <c r="D29" s="12"/>
      <c r="E29" s="25"/>
      <c r="F29" s="25"/>
      <c r="G29" s="25"/>
      <c r="H29" s="14"/>
      <c r="I29" s="12"/>
      <c r="J29" s="12"/>
      <c r="K29" s="14"/>
    </row>
    <row r="30" spans="1:11" ht="17.25" customHeight="1" x14ac:dyDescent="0.3">
      <c r="A30" s="143" t="s">
        <v>68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</row>
    <row r="31" spans="1:11" ht="69" customHeight="1" x14ac:dyDescent="0.3">
      <c r="A31" s="94" t="s">
        <v>213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4"/>
    </row>
  </sheetData>
  <mergeCells count="75">
    <mergeCell ref="H12:K12"/>
    <mergeCell ref="K19:K20"/>
    <mergeCell ref="I15:J15"/>
    <mergeCell ref="E21:G21"/>
    <mergeCell ref="I21:I22"/>
    <mergeCell ref="D15:G15"/>
    <mergeCell ref="E18:G18"/>
    <mergeCell ref="E16:G16"/>
    <mergeCell ref="E17:G17"/>
    <mergeCell ref="E20:G20"/>
    <mergeCell ref="E22:G22"/>
    <mergeCell ref="J21:J22"/>
    <mergeCell ref="J16:J18"/>
    <mergeCell ref="K16:K18"/>
    <mergeCell ref="I16:I18"/>
    <mergeCell ref="I19:I20"/>
    <mergeCell ref="A31:K31"/>
    <mergeCell ref="A25:A26"/>
    <mergeCell ref="A27:A28"/>
    <mergeCell ref="K27:K28"/>
    <mergeCell ref="E25:G25"/>
    <mergeCell ref="C25:C26"/>
    <mergeCell ref="B25:B26"/>
    <mergeCell ref="B27:B28"/>
    <mergeCell ref="C27:C28"/>
    <mergeCell ref="K25:K26"/>
    <mergeCell ref="I25:I26"/>
    <mergeCell ref="E27:G27"/>
    <mergeCell ref="A30:K30"/>
    <mergeCell ref="E28:G28"/>
    <mergeCell ref="J27:J28"/>
    <mergeCell ref="I27:I28"/>
    <mergeCell ref="J25:J26"/>
    <mergeCell ref="A11:K11"/>
    <mergeCell ref="E26:G26"/>
    <mergeCell ref="A14:K14"/>
    <mergeCell ref="A13:K13"/>
    <mergeCell ref="F12:G12"/>
    <mergeCell ref="C12:E12"/>
    <mergeCell ref="A12:B12"/>
    <mergeCell ref="E19:G19"/>
    <mergeCell ref="J19:J20"/>
    <mergeCell ref="A16:A20"/>
    <mergeCell ref="I23:I24"/>
    <mergeCell ref="J23:J24"/>
    <mergeCell ref="K23:K24"/>
    <mergeCell ref="E23:G23"/>
    <mergeCell ref="K21:K22"/>
    <mergeCell ref="C8:K8"/>
    <mergeCell ref="A8:B8"/>
    <mergeCell ref="B16:B18"/>
    <mergeCell ref="C16:C18"/>
    <mergeCell ref="A21:A24"/>
    <mergeCell ref="A9:B9"/>
    <mergeCell ref="C9:K9"/>
    <mergeCell ref="C10:K10"/>
    <mergeCell ref="E24:G24"/>
    <mergeCell ref="B19:B20"/>
    <mergeCell ref="C19:C20"/>
    <mergeCell ref="C21:C22"/>
    <mergeCell ref="B21:B22"/>
    <mergeCell ref="C23:C24"/>
    <mergeCell ref="B23:B24"/>
    <mergeCell ref="A7:B7"/>
    <mergeCell ref="A10:B10"/>
    <mergeCell ref="C7:K7"/>
    <mergeCell ref="C1:I2"/>
    <mergeCell ref="A5:K5"/>
    <mergeCell ref="A6:K6"/>
    <mergeCell ref="A1:B4"/>
    <mergeCell ref="J1:K1"/>
    <mergeCell ref="J2:K2"/>
    <mergeCell ref="J3:K3"/>
    <mergeCell ref="J4:K4"/>
    <mergeCell ref="C3:I4"/>
  </mergeCells>
  <pageMargins left="0.25" right="0.25" top="0.75" bottom="0.75" header="0" footer="0"/>
  <pageSetup scale="58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Listas!$F$9:$F$17</xm:f>
          </x14:formula1>
          <xm:sqref>C12</xm:sqref>
        </x14:dataValidation>
        <x14:dataValidation type="list" allowBlank="1" xr:uid="{00000000-0002-0000-0000-000001000000}">
          <x14:formula1>
            <xm:f>Listas!$B$2:$B$4</xm:f>
          </x14:formula1>
          <xm:sqref>H12</xm:sqref>
        </x14:dataValidation>
        <x14:dataValidation type="list" allowBlank="1" xr:uid="{00000000-0002-0000-0000-000002000000}">
          <x14:formula1>
            <xm:f>Listas!$D$9:$D$15</xm:f>
          </x14:formula1>
          <xm:sqref>C10</xm:sqref>
        </x14:dataValidation>
        <x14:dataValidation type="list" allowBlank="1" xr:uid="{00000000-0002-0000-0000-000003000000}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Q25"/>
  <sheetViews>
    <sheetView showGridLines="0" topLeftCell="A11" zoomScaleNormal="100" workbookViewId="0">
      <selection activeCell="K24" sqref="K24"/>
    </sheetView>
  </sheetViews>
  <sheetFormatPr baseColWidth="10" defaultColWidth="14.42578125" defaultRowHeight="15" customHeight="1" x14ac:dyDescent="0.25"/>
  <cols>
    <col min="1" max="1" width="16.7109375" customWidth="1"/>
    <col min="2" max="2" width="37.85546875" customWidth="1"/>
    <col min="3" max="3" width="5.5703125" customWidth="1"/>
    <col min="4" max="15" width="10.7109375" customWidth="1"/>
  </cols>
  <sheetData>
    <row r="1" spans="1:17" ht="13.5" customHeight="1" x14ac:dyDescent="0.25">
      <c r="A1" s="107"/>
      <c r="B1" s="177"/>
      <c r="C1" s="178"/>
      <c r="D1" s="96" t="s">
        <v>0</v>
      </c>
      <c r="E1" s="177"/>
      <c r="F1" s="177"/>
      <c r="G1" s="177"/>
      <c r="H1" s="177"/>
      <c r="I1" s="177"/>
      <c r="J1" s="177"/>
      <c r="K1" s="178"/>
      <c r="L1" s="110" t="str">
        <f>Identificación!J1</f>
        <v>Código:4ES-GTIC-IND-01</v>
      </c>
      <c r="M1" s="162"/>
      <c r="N1" s="162"/>
      <c r="O1" s="163"/>
    </row>
    <row r="2" spans="1:17" ht="13.5" customHeight="1" x14ac:dyDescent="0.25">
      <c r="A2" s="180"/>
      <c r="B2" s="181"/>
      <c r="C2" s="182"/>
      <c r="D2" s="179"/>
      <c r="E2" s="170"/>
      <c r="F2" s="170"/>
      <c r="G2" s="170"/>
      <c r="H2" s="170"/>
      <c r="I2" s="170"/>
      <c r="J2" s="170"/>
      <c r="K2" s="176"/>
      <c r="L2" s="110" t="str">
        <f>Identificación!J2</f>
        <v>Versión: 1</v>
      </c>
      <c r="M2" s="162"/>
      <c r="N2" s="162"/>
      <c r="O2" s="163"/>
    </row>
    <row r="3" spans="1:17" ht="13.5" customHeight="1" x14ac:dyDescent="0.25">
      <c r="A3" s="180"/>
      <c r="B3" s="181"/>
      <c r="C3" s="182"/>
      <c r="D3" s="96" t="s">
        <v>3</v>
      </c>
      <c r="E3" s="177"/>
      <c r="F3" s="177"/>
      <c r="G3" s="177"/>
      <c r="H3" s="177"/>
      <c r="I3" s="177"/>
      <c r="J3" s="177"/>
      <c r="K3" s="178"/>
      <c r="L3" s="110" t="str">
        <f>Identificación!J3</f>
        <v>Fecha: 30/05/2018</v>
      </c>
      <c r="M3" s="162"/>
      <c r="N3" s="162"/>
      <c r="O3" s="163"/>
    </row>
    <row r="4" spans="1:17" ht="13.5" customHeight="1" x14ac:dyDescent="0.25">
      <c r="A4" s="179"/>
      <c r="B4" s="170"/>
      <c r="C4" s="176"/>
      <c r="D4" s="179"/>
      <c r="E4" s="170"/>
      <c r="F4" s="170"/>
      <c r="G4" s="170"/>
      <c r="H4" s="170"/>
      <c r="I4" s="170"/>
      <c r="J4" s="170"/>
      <c r="K4" s="176"/>
      <c r="L4" s="110" t="str">
        <f>Identificación!J4</f>
        <v>Página: 1</v>
      </c>
      <c r="M4" s="162"/>
      <c r="N4" s="162"/>
      <c r="O4" s="163"/>
    </row>
    <row r="5" spans="1:17" ht="7.5" customHeight="1" x14ac:dyDescent="0.3">
      <c r="A5" s="10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</row>
    <row r="6" spans="1:17" ht="21" customHeight="1" x14ac:dyDescent="0.3">
      <c r="A6" s="165" t="s">
        <v>7</v>
      </c>
      <c r="B6" s="162"/>
      <c r="C6" s="162"/>
      <c r="D6" s="163"/>
      <c r="E6" s="164" t="str">
        <f>Identificación!C7</f>
        <v xml:space="preserve">Desempeño de Gestión de Tecnologia </v>
      </c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1:17" ht="21" customHeight="1" x14ac:dyDescent="0.3">
      <c r="A7" s="165" t="s">
        <v>11</v>
      </c>
      <c r="B7" s="162"/>
      <c r="C7" s="162"/>
      <c r="D7" s="163"/>
      <c r="E7" s="166"/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1:17" ht="16.5" customHeight="1" x14ac:dyDescent="0.3">
      <c r="A8" s="153" t="s">
        <v>16</v>
      </c>
      <c r="B8" s="168"/>
      <c r="C8" s="168"/>
      <c r="D8" s="168"/>
      <c r="E8" s="166"/>
      <c r="F8" s="162"/>
      <c r="G8" s="162"/>
      <c r="H8" s="163"/>
      <c r="I8" s="165" t="s">
        <v>17</v>
      </c>
      <c r="J8" s="162"/>
      <c r="K8" s="163"/>
      <c r="L8" s="167"/>
      <c r="M8" s="162"/>
      <c r="N8" s="162"/>
      <c r="O8" s="163"/>
    </row>
    <row r="9" spans="1:17" ht="16.5" customHeight="1" x14ac:dyDescent="0.3">
      <c r="A9" s="165" t="s">
        <v>21</v>
      </c>
      <c r="B9" s="162"/>
      <c r="C9" s="162"/>
      <c r="D9" s="163"/>
      <c r="E9" s="164"/>
      <c r="F9" s="162"/>
      <c r="G9" s="162"/>
      <c r="H9" s="162"/>
      <c r="I9" s="162"/>
      <c r="J9" s="162"/>
      <c r="K9" s="162"/>
      <c r="L9" s="162"/>
      <c r="M9" s="162"/>
      <c r="N9" s="162"/>
      <c r="O9" s="163"/>
    </row>
    <row r="10" spans="1:17" ht="16.5" customHeight="1" x14ac:dyDescent="0.25">
      <c r="A10" s="126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3"/>
    </row>
    <row r="11" spans="1:17" ht="21" customHeight="1" x14ac:dyDescent="0.25">
      <c r="A11" s="169" t="s">
        <v>24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7" ht="27" customHeight="1" x14ac:dyDescent="0.25">
      <c r="A12" s="2" t="s">
        <v>28</v>
      </c>
      <c r="B12" s="175" t="s">
        <v>30</v>
      </c>
      <c r="C12" s="176"/>
      <c r="D12" s="3" t="s">
        <v>29</v>
      </c>
      <c r="E12" s="3" t="s">
        <v>31</v>
      </c>
      <c r="F12" s="3" t="s">
        <v>32</v>
      </c>
      <c r="G12" s="3" t="s">
        <v>33</v>
      </c>
      <c r="H12" s="3" t="s">
        <v>34</v>
      </c>
      <c r="I12" s="3" t="s">
        <v>35</v>
      </c>
      <c r="J12" s="3" t="s">
        <v>36</v>
      </c>
      <c r="K12" s="3" t="s">
        <v>37</v>
      </c>
      <c r="L12" s="3" t="s">
        <v>38</v>
      </c>
      <c r="M12" s="3" t="s">
        <v>39</v>
      </c>
      <c r="N12" s="3" t="s">
        <v>40</v>
      </c>
      <c r="O12" s="3" t="s">
        <v>41</v>
      </c>
    </row>
    <row r="13" spans="1:17" ht="49.5" customHeight="1" x14ac:dyDescent="0.25">
      <c r="A13" s="160" t="str">
        <f>Identificación!$B$16</f>
        <v>1.1 Oportunidad</v>
      </c>
      <c r="B13" s="65" t="str">
        <f>Identificación!E16</f>
        <v xml:space="preserve">Media de horas permitidas por categorias (11) de Acuerdo de Niveles de Servicio 110 horas </v>
      </c>
      <c r="C13" s="7" t="str">
        <f>Identificación!D16</f>
        <v>a</v>
      </c>
      <c r="D13" s="8">
        <v>110</v>
      </c>
      <c r="E13" s="49">
        <v>110</v>
      </c>
      <c r="F13" s="49">
        <v>110</v>
      </c>
      <c r="G13" s="49">
        <v>110</v>
      </c>
      <c r="H13" s="49">
        <v>110</v>
      </c>
      <c r="I13" s="49">
        <v>110</v>
      </c>
      <c r="J13" s="49">
        <v>110</v>
      </c>
      <c r="K13" s="49">
        <v>110</v>
      </c>
      <c r="L13" s="49">
        <v>110</v>
      </c>
      <c r="M13" s="49">
        <v>110</v>
      </c>
      <c r="N13" s="49">
        <v>110</v>
      </c>
      <c r="O13" s="49">
        <v>110</v>
      </c>
    </row>
    <row r="14" spans="1:17" ht="49.5" customHeight="1" x14ac:dyDescent="0.25">
      <c r="A14" s="174"/>
      <c r="B14" s="65" t="str">
        <f>Identificación!E17</f>
        <v>Suma total de horas, en el mes que toma dar respuesta a las solicitudes de soporte.</v>
      </c>
      <c r="C14" s="7" t="str">
        <f>Identificación!D17</f>
        <v>b</v>
      </c>
      <c r="D14" s="67">
        <v>9098</v>
      </c>
      <c r="E14" s="49">
        <v>14552</v>
      </c>
      <c r="F14" s="49">
        <v>10456</v>
      </c>
      <c r="G14" s="49"/>
      <c r="H14" s="49"/>
      <c r="I14" s="49"/>
      <c r="J14" s="8"/>
      <c r="K14" s="8"/>
      <c r="L14" s="8"/>
      <c r="M14" s="8"/>
      <c r="N14" s="8"/>
      <c r="O14" s="8"/>
      <c r="P14" s="73"/>
      <c r="Q14" s="73"/>
    </row>
    <row r="15" spans="1:17" ht="49.5" customHeight="1" x14ac:dyDescent="0.25">
      <c r="A15" s="173"/>
      <c r="B15" s="65" t="str">
        <f>Identificación!E18</f>
        <v>Suma total de requerimientos recibidos en el mes.</v>
      </c>
      <c r="C15" s="7" t="str">
        <f>Identificación!D18</f>
        <v>c</v>
      </c>
      <c r="D15" s="67">
        <v>491</v>
      </c>
      <c r="E15" s="49">
        <v>467</v>
      </c>
      <c r="F15" s="49">
        <v>374</v>
      </c>
      <c r="G15" s="49"/>
      <c r="H15" s="49"/>
      <c r="I15" s="49"/>
      <c r="J15" s="8"/>
      <c r="K15" s="49"/>
      <c r="L15" s="49"/>
      <c r="M15" s="49"/>
      <c r="N15" s="49"/>
      <c r="O15" s="49"/>
      <c r="P15" s="73"/>
    </row>
    <row r="16" spans="1:17" ht="44.25" customHeight="1" x14ac:dyDescent="0.25">
      <c r="A16" s="160" t="str">
        <f>Identificación!$B$19</f>
        <v>1.2 Satisfacción</v>
      </c>
      <c r="B16" s="65" t="str">
        <f>Identificación!E19</f>
        <v>Cantidad de evaluaciones en rango satisfactorio</v>
      </c>
      <c r="C16" s="7" t="str">
        <f>Identificación!D19</f>
        <v>a</v>
      </c>
      <c r="D16" s="49">
        <v>4</v>
      </c>
      <c r="E16" s="49">
        <v>4</v>
      </c>
      <c r="F16" s="49">
        <v>1</v>
      </c>
      <c r="G16" s="49"/>
      <c r="H16" s="49"/>
      <c r="I16" s="49"/>
      <c r="J16" s="49"/>
      <c r="K16" s="49"/>
      <c r="L16" s="49"/>
      <c r="M16" s="49"/>
      <c r="N16" s="49"/>
      <c r="O16" s="49"/>
      <c r="P16" s="73"/>
      <c r="Q16" s="73"/>
    </row>
    <row r="17" spans="1:17" ht="37.5" customHeight="1" x14ac:dyDescent="0.25">
      <c r="A17" s="173"/>
      <c r="B17" s="65" t="str">
        <f>Identificación!E20</f>
        <v xml:space="preserve">Cantidad total de evaluaciones de satisfacción respondidas en el mes. </v>
      </c>
      <c r="C17" s="7" t="str">
        <f>Identificación!D20</f>
        <v>b</v>
      </c>
      <c r="D17" s="8">
        <v>4</v>
      </c>
      <c r="E17" s="8">
        <v>4</v>
      </c>
      <c r="F17" s="8">
        <v>1</v>
      </c>
      <c r="G17" s="8"/>
      <c r="H17" s="8"/>
      <c r="I17" s="8"/>
      <c r="J17" s="49"/>
      <c r="K17" s="49"/>
      <c r="L17" s="49"/>
      <c r="M17" s="49"/>
      <c r="N17" s="49"/>
      <c r="O17" s="49"/>
      <c r="P17" s="73"/>
      <c r="Q17" s="73"/>
    </row>
    <row r="18" spans="1:17" ht="48" customHeight="1" x14ac:dyDescent="0.25">
      <c r="A18" s="160" t="str">
        <f>Identificación!$B$21</f>
        <v>2.2 Infraestructura</v>
      </c>
      <c r="B18" s="65" t="str">
        <f>Identificación!E21</f>
        <v xml:space="preserve">Suma de horas en el mes que se garantizó la  disponibilidad en los servicios internos de infraestructura tecnologica </v>
      </c>
      <c r="C18" s="66" t="str">
        <f>Identificación!D21</f>
        <v>a</v>
      </c>
      <c r="D18" s="49">
        <v>720</v>
      </c>
      <c r="E18" s="49">
        <v>720</v>
      </c>
      <c r="F18" s="49">
        <v>700</v>
      </c>
      <c r="G18" s="49"/>
      <c r="H18" s="49"/>
      <c r="I18" s="49"/>
      <c r="J18" s="49"/>
      <c r="K18" s="49"/>
      <c r="L18" s="49"/>
      <c r="M18" s="49"/>
      <c r="N18" s="49"/>
      <c r="O18" s="49"/>
      <c r="P18" s="73"/>
      <c r="Q18" s="73"/>
    </row>
    <row r="19" spans="1:17" ht="42" customHeight="1" x14ac:dyDescent="0.25">
      <c r="A19" s="161"/>
      <c r="B19" s="65" t="str">
        <f>Identificación!E24</f>
        <v>Total de horas en el mes con cobertura 24 horas 30 dias (720)</v>
      </c>
      <c r="C19" s="66" t="s">
        <v>52</v>
      </c>
      <c r="D19" s="67">
        <v>720</v>
      </c>
      <c r="E19" s="49">
        <v>720</v>
      </c>
      <c r="F19" s="49">
        <v>720</v>
      </c>
      <c r="G19" s="49"/>
      <c r="H19" s="49"/>
      <c r="I19" s="49"/>
      <c r="J19" s="49"/>
      <c r="K19" s="49"/>
      <c r="L19" s="49"/>
      <c r="M19" s="49"/>
      <c r="N19" s="49"/>
      <c r="O19" s="49"/>
      <c r="P19" s="73"/>
      <c r="Q19" s="73"/>
    </row>
    <row r="20" spans="1:17" ht="78.75" customHeight="1" x14ac:dyDescent="0.25">
      <c r="A20" s="160" t="str">
        <f>Identificación!$B$23</f>
        <v>2.3 Conectividad</v>
      </c>
      <c r="B20" s="64" t="str">
        <f>Identificación!E23</f>
        <v>Total de horas en el mes  con disponibilidad en los servicios de conectividad a internet en la sede principal, los escenarios a cargos de la entidad y las sedes CREA</v>
      </c>
      <c r="C20" s="7" t="s">
        <v>48</v>
      </c>
      <c r="D20" s="49">
        <v>720</v>
      </c>
      <c r="E20" s="49">
        <v>720</v>
      </c>
      <c r="F20" s="49">
        <v>720</v>
      </c>
      <c r="G20" s="49"/>
      <c r="H20" s="49"/>
      <c r="I20" s="49"/>
      <c r="J20" s="49"/>
      <c r="K20" s="49"/>
      <c r="L20" s="49"/>
      <c r="M20" s="49"/>
      <c r="N20" s="49"/>
      <c r="O20" s="49"/>
      <c r="P20" s="73"/>
      <c r="Q20" s="73"/>
    </row>
    <row r="21" spans="1:17" ht="53.25" customHeight="1" x14ac:dyDescent="0.25">
      <c r="A21" s="161"/>
      <c r="B21" s="6" t="str">
        <f>Identificación!E24</f>
        <v>Total de horas en el mes con cobertura 24 horas 30 dias (720)</v>
      </c>
      <c r="C21" s="7" t="str">
        <f>Identificación!D24</f>
        <v>b</v>
      </c>
      <c r="D21" s="8">
        <v>720</v>
      </c>
      <c r="E21" s="49">
        <v>720</v>
      </c>
      <c r="F21" s="49">
        <v>720</v>
      </c>
      <c r="G21" s="49"/>
      <c r="H21" s="49"/>
      <c r="I21" s="49"/>
      <c r="J21" s="49"/>
      <c r="K21" s="49"/>
      <c r="L21" s="49"/>
      <c r="M21" s="49"/>
      <c r="N21" s="49"/>
      <c r="O21" s="49"/>
      <c r="P21" s="73"/>
      <c r="Q21" s="73"/>
    </row>
    <row r="22" spans="1:17" ht="44.25" customHeight="1" x14ac:dyDescent="0.25">
      <c r="A22" s="171" t="str">
        <f>Identificación!$B$25</f>
        <v>3.1 Desarrollo de Aplicativos</v>
      </c>
      <c r="B22" s="65" t="str">
        <f>Identificación!E25</f>
        <v xml:space="preserve">Número de solicitudes en etapa de desarrollo o poroducción </v>
      </c>
      <c r="C22" s="7" t="str">
        <f>Identificación!D25</f>
        <v>a</v>
      </c>
      <c r="D22" s="10">
        <v>0</v>
      </c>
      <c r="E22" s="10">
        <v>0</v>
      </c>
      <c r="F22" s="10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73"/>
      <c r="Q22" s="73"/>
    </row>
    <row r="23" spans="1:17" ht="55.5" customHeight="1" x14ac:dyDescent="0.25">
      <c r="A23" s="172"/>
      <c r="B23" s="65" t="str">
        <f>Identificación!E26</f>
        <v xml:space="preserve">Número total de peticiones de desarrollo de aplicativos realizadas por los proyectos o unidades de gestión </v>
      </c>
      <c r="C23" s="7" t="str">
        <f>Identificación!D26</f>
        <v>b</v>
      </c>
      <c r="D23" s="10">
        <v>5</v>
      </c>
      <c r="E23" s="10">
        <v>5</v>
      </c>
      <c r="F23" s="10">
        <v>5</v>
      </c>
      <c r="G23" s="10"/>
      <c r="H23" s="10"/>
      <c r="I23" s="10"/>
      <c r="J23" s="10"/>
      <c r="K23" s="10"/>
      <c r="L23" s="10"/>
      <c r="M23" s="10"/>
      <c r="N23" s="10"/>
      <c r="O23" s="10"/>
      <c r="P23" s="73"/>
      <c r="Q23" s="73"/>
    </row>
    <row r="24" spans="1:17" ht="49.5" x14ac:dyDescent="0.25">
      <c r="A24" s="158" t="str">
        <f>Identificación!$B$27</f>
        <v>4.1 Nivel de implementación de Gobierno Digital</v>
      </c>
      <c r="B24" s="56" t="str">
        <f>Identificación!E27</f>
        <v>Total de puntaje alcanzado en la evaluación e implementación del componente de Gestión de TI evaluación (MIPG)</v>
      </c>
      <c r="C24" s="7" t="str">
        <f>Identificación!D27</f>
        <v>a</v>
      </c>
      <c r="D24" s="10">
        <v>67.599999999999994</v>
      </c>
      <c r="E24" s="10">
        <v>67.599999999999994</v>
      </c>
      <c r="F24" s="10">
        <v>67.599999999999994</v>
      </c>
      <c r="G24" s="10"/>
      <c r="H24" s="10"/>
      <c r="I24" s="10"/>
      <c r="J24" s="10"/>
      <c r="K24" s="10"/>
      <c r="L24" s="10"/>
      <c r="M24" s="10"/>
      <c r="N24" s="10"/>
      <c r="O24" s="10"/>
      <c r="P24" s="73"/>
      <c r="Q24" s="73"/>
    </row>
    <row r="25" spans="1:17" ht="73.5" customHeight="1" x14ac:dyDescent="0.25">
      <c r="A25" s="159"/>
      <c r="B25" s="56" t="str">
        <f>Identificación!E28</f>
        <v>Total de puntaje alcanzados en la implementación de los requerimientos la evaluación de MIGP alineado con NTC ISO 27001</v>
      </c>
      <c r="C25" s="7" t="s">
        <v>52</v>
      </c>
      <c r="D25" s="10">
        <v>67.3</v>
      </c>
      <c r="E25" s="10">
        <v>67.3</v>
      </c>
      <c r="F25" s="10">
        <v>67.3</v>
      </c>
      <c r="G25" s="10"/>
      <c r="H25" s="10"/>
      <c r="I25" s="10"/>
      <c r="J25" s="10"/>
      <c r="K25" s="10"/>
      <c r="L25" s="10"/>
      <c r="M25" s="10"/>
      <c r="N25" s="10"/>
      <c r="O25" s="10"/>
      <c r="P25" s="73"/>
      <c r="Q25" s="73"/>
    </row>
  </sheetData>
  <mergeCells count="27">
    <mergeCell ref="A16:A17"/>
    <mergeCell ref="A13:A15"/>
    <mergeCell ref="B12:C12"/>
    <mergeCell ref="A9:D9"/>
    <mergeCell ref="L2:O2"/>
    <mergeCell ref="L3:O3"/>
    <mergeCell ref="D1:K2"/>
    <mergeCell ref="D3:K4"/>
    <mergeCell ref="A1:C4"/>
    <mergeCell ref="L1:O1"/>
    <mergeCell ref="L4:O4"/>
    <mergeCell ref="A24:A25"/>
    <mergeCell ref="A18:A19"/>
    <mergeCell ref="A5:O5"/>
    <mergeCell ref="E6:O6"/>
    <mergeCell ref="A6:D6"/>
    <mergeCell ref="E7:O7"/>
    <mergeCell ref="I8:K8"/>
    <mergeCell ref="L8:O8"/>
    <mergeCell ref="E8:H8"/>
    <mergeCell ref="A7:D7"/>
    <mergeCell ref="A8:D8"/>
    <mergeCell ref="E9:O9"/>
    <mergeCell ref="A10:O10"/>
    <mergeCell ref="A11:O11"/>
    <mergeCell ref="A20:A21"/>
    <mergeCell ref="A22:A23"/>
  </mergeCells>
  <pageMargins left="0.25" right="0.25" top="0.75" bottom="0.75" header="0" footer="0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9CB9C"/>
    <outlinePr summaryBelow="0" summaryRight="0"/>
    <pageSetUpPr fitToPage="1"/>
  </sheetPr>
  <dimension ref="A1:N34"/>
  <sheetViews>
    <sheetView showGridLines="0" tabSelected="1" topLeftCell="A13" zoomScaleNormal="100" workbookViewId="0">
      <selection activeCell="L19" sqref="L19:N19"/>
    </sheetView>
  </sheetViews>
  <sheetFormatPr baseColWidth="10" defaultColWidth="14.42578125" defaultRowHeight="15" customHeight="1" x14ac:dyDescent="0.3"/>
  <cols>
    <col min="1" max="1" width="33.42578125" style="55" customWidth="1"/>
    <col min="2" max="2" width="14.85546875" style="55" customWidth="1"/>
    <col min="3" max="14" width="11.140625" style="55" customWidth="1"/>
    <col min="15" max="16384" width="14.42578125" style="55"/>
  </cols>
  <sheetData>
    <row r="1" spans="1:14" ht="16.5" x14ac:dyDescent="0.3">
      <c r="A1" s="107"/>
      <c r="B1" s="98"/>
      <c r="C1" s="96" t="s">
        <v>0</v>
      </c>
      <c r="D1" s="97"/>
      <c r="E1" s="97"/>
      <c r="F1" s="97"/>
      <c r="G1" s="97"/>
      <c r="H1" s="97"/>
      <c r="I1" s="97"/>
      <c r="J1" s="98"/>
      <c r="K1" s="110" t="str">
        <f>Identificación!J1</f>
        <v>Código:4ES-GTIC-IND-01</v>
      </c>
      <c r="L1" s="103"/>
      <c r="M1" s="103"/>
      <c r="N1" s="104"/>
    </row>
    <row r="2" spans="1:14" ht="16.5" x14ac:dyDescent="0.3">
      <c r="A2" s="108"/>
      <c r="B2" s="109"/>
      <c r="C2" s="99"/>
      <c r="D2" s="100"/>
      <c r="E2" s="100"/>
      <c r="F2" s="100"/>
      <c r="G2" s="100"/>
      <c r="H2" s="100"/>
      <c r="I2" s="100"/>
      <c r="J2" s="101"/>
      <c r="K2" s="110" t="str">
        <f>Identificación!J2</f>
        <v>Versión: 1</v>
      </c>
      <c r="L2" s="103"/>
      <c r="M2" s="103"/>
      <c r="N2" s="104"/>
    </row>
    <row r="3" spans="1:14" ht="16.5" x14ac:dyDescent="0.3">
      <c r="A3" s="108"/>
      <c r="B3" s="109"/>
      <c r="C3" s="96" t="s">
        <v>3</v>
      </c>
      <c r="D3" s="97"/>
      <c r="E3" s="97"/>
      <c r="F3" s="97"/>
      <c r="G3" s="97"/>
      <c r="H3" s="97"/>
      <c r="I3" s="97"/>
      <c r="J3" s="98"/>
      <c r="K3" s="110" t="str">
        <f>Identificación!J3</f>
        <v>Fecha: 30/05/2018</v>
      </c>
      <c r="L3" s="103"/>
      <c r="M3" s="103"/>
      <c r="N3" s="104"/>
    </row>
    <row r="4" spans="1:14" ht="16.5" x14ac:dyDescent="0.3">
      <c r="A4" s="99"/>
      <c r="B4" s="101"/>
      <c r="C4" s="99"/>
      <c r="D4" s="100"/>
      <c r="E4" s="100"/>
      <c r="F4" s="100"/>
      <c r="G4" s="100"/>
      <c r="H4" s="100"/>
      <c r="I4" s="100"/>
      <c r="J4" s="101"/>
      <c r="K4" s="110" t="str">
        <f>Identificación!J4</f>
        <v>Página: 1</v>
      </c>
      <c r="L4" s="103"/>
      <c r="M4" s="103"/>
      <c r="N4" s="104"/>
    </row>
    <row r="5" spans="1:14" ht="7.5" customHeight="1" x14ac:dyDescent="0.3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3.25" customHeight="1" x14ac:dyDescent="0.3">
      <c r="A6" s="153" t="s">
        <v>7</v>
      </c>
      <c r="B6" s="103"/>
      <c r="C6" s="104"/>
      <c r="D6" s="189" t="str">
        <f>Identificación!C7</f>
        <v xml:space="preserve">Desempeño de Gestión de Tecnologia </v>
      </c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28.5" customHeight="1" x14ac:dyDescent="0.3">
      <c r="A7" s="153" t="s">
        <v>13</v>
      </c>
      <c r="B7" s="103"/>
      <c r="C7" s="104"/>
      <c r="D7" s="166" t="s">
        <v>217</v>
      </c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6.5" customHeight="1" x14ac:dyDescent="0.3">
      <c r="A8" s="126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21" customHeight="1" x14ac:dyDescent="0.3">
      <c r="A9" s="198" t="s">
        <v>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33" x14ac:dyDescent="0.3">
      <c r="A10" s="1" t="s">
        <v>27</v>
      </c>
      <c r="B10" s="78" t="s">
        <v>229</v>
      </c>
      <c r="C10" s="79" t="s">
        <v>230</v>
      </c>
      <c r="D10" s="79" t="s">
        <v>31</v>
      </c>
      <c r="E10" s="79" t="s">
        <v>32</v>
      </c>
      <c r="F10" s="79" t="s">
        <v>33</v>
      </c>
      <c r="G10" s="79" t="s">
        <v>34</v>
      </c>
      <c r="H10" s="79" t="s">
        <v>35</v>
      </c>
      <c r="I10" s="79" t="s">
        <v>36</v>
      </c>
      <c r="J10" s="79" t="s">
        <v>37</v>
      </c>
      <c r="K10" s="79" t="s">
        <v>231</v>
      </c>
      <c r="L10" s="79" t="s">
        <v>39</v>
      </c>
      <c r="M10" s="79" t="s">
        <v>40</v>
      </c>
      <c r="N10" s="79" t="s">
        <v>41</v>
      </c>
    </row>
    <row r="11" spans="1:14" ht="80.25" customHeight="1" x14ac:dyDescent="0.3">
      <c r="A11" s="74" t="str">
        <f>Identificación!I16</f>
        <v xml:space="preserve">Tasa de horas respuesta en horas para los requerimientos de TI o solicitudes de servicio </v>
      </c>
      <c r="B11" s="87">
        <v>34.008479067302595</v>
      </c>
      <c r="C11" s="4">
        <f>Seguimiento!D13*(Seguimiento!D14/Seguimiento!D15)/Seguimiento!D13</f>
        <v>18.529531568228105</v>
      </c>
      <c r="D11" s="4">
        <f>Seguimiento!E13*(Seguimiento!E14/Seguimiento!E15)/Seguimiento!E13</f>
        <v>31.16059957173448</v>
      </c>
      <c r="E11" s="4">
        <f>Seguimiento!F13*(Seguimiento!F14/Seguimiento!F15)/Seguimiento!F13</f>
        <v>27.957219251336902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54.75" customHeight="1" x14ac:dyDescent="0.3">
      <c r="A12" s="74" t="str">
        <f>Identificación!I19</f>
        <v>% evaluaciones de percepción en el nivel satisfactorio</v>
      </c>
      <c r="B12" s="88">
        <v>0.98391420911528149</v>
      </c>
      <c r="C12" s="77">
        <f>Seguimiento!D16/Seguimiento!D17</f>
        <v>1</v>
      </c>
      <c r="D12" s="77">
        <f>Seguimiento!E16/Seguimiento!E17</f>
        <v>1</v>
      </c>
      <c r="E12" s="77">
        <f>Seguimiento!F16/Seguimiento!F17</f>
        <v>1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70.5" customHeight="1" x14ac:dyDescent="0.3">
      <c r="A13" s="74" t="str">
        <f>Identificación!I21</f>
        <v>%  de horas con disponibilidad infraestructura de TI en la entidad</v>
      </c>
      <c r="B13" s="89">
        <v>0.99</v>
      </c>
      <c r="C13" s="77">
        <f>Seguimiento!D18/Seguimiento!D19</f>
        <v>1</v>
      </c>
      <c r="D13" s="77">
        <f>Seguimiento!E18/Seguimiento!E19</f>
        <v>1</v>
      </c>
      <c r="E13" s="77">
        <f>Seguimiento!F18/Seguimiento!F19</f>
        <v>0.97222222222222221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48" customHeight="1" x14ac:dyDescent="0.3">
      <c r="A14" s="74" t="str">
        <f>Identificación!I23</f>
        <v>% disponibilidad conexión a internet</v>
      </c>
      <c r="B14" s="89">
        <v>0.99</v>
      </c>
      <c r="C14" s="77">
        <f>Seguimiento!D20/Seguimiento!D21</f>
        <v>1</v>
      </c>
      <c r="D14" s="77">
        <f>Seguimiento!E20/Seguimiento!E21</f>
        <v>1</v>
      </c>
      <c r="E14" s="77">
        <f>Seguimiento!F20/Seguimiento!F21</f>
        <v>1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64.5" customHeight="1" x14ac:dyDescent="0.3">
      <c r="A15" s="74" t="str">
        <f>Identificación!I25</f>
        <v xml:space="preserve">Porcentaje de solicitudes de aplicativos en etapa de desarrollo. </v>
      </c>
      <c r="B15" s="88">
        <v>0.72222222222222221</v>
      </c>
      <c r="C15" s="77">
        <f>(Seguimiento!D22/Seguimiento!D23)</f>
        <v>0</v>
      </c>
      <c r="D15" s="77">
        <f>(Seguimiento!E22/Seguimiento!E23)</f>
        <v>0</v>
      </c>
      <c r="E15" s="77">
        <f>(Seguimiento!F22/Seguimiento!F23)</f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63.75" customHeight="1" x14ac:dyDescent="0.3">
      <c r="A16" s="74" t="str">
        <f>Identificación!I27</f>
        <v xml:space="preserve">Media del puntaje alcanzado en la Implementación de Gobierno digital </v>
      </c>
      <c r="B16" s="90">
        <v>46.275000000000006</v>
      </c>
      <c r="C16" s="4">
        <f>(Seguimiento!D24+Seguimiento!D25)/2</f>
        <v>67.449999999999989</v>
      </c>
      <c r="D16" s="4">
        <f>(Seguimiento!E24+Seguimiento!E25)/2</f>
        <v>67.449999999999989</v>
      </c>
      <c r="E16" s="4">
        <f>(Seguimiento!F24+Seguimiento!F25)/2</f>
        <v>67.449999999999989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14.25" customHeight="1" x14ac:dyDescent="0.3">
      <c r="A17" s="21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6.5" x14ac:dyDescent="0.3">
      <c r="A18" s="198" t="s">
        <v>234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</row>
    <row r="19" spans="1:14" ht="31.5" customHeight="1" x14ac:dyDescent="0.3">
      <c r="A19" s="183" t="s">
        <v>77</v>
      </c>
      <c r="B19" s="184"/>
      <c r="C19" s="184"/>
      <c r="D19" s="184"/>
      <c r="E19" s="184"/>
      <c r="F19" s="184"/>
      <c r="G19" s="185"/>
      <c r="H19" s="186" t="s">
        <v>79</v>
      </c>
      <c r="I19" s="187"/>
      <c r="J19" s="187"/>
      <c r="K19" s="188"/>
      <c r="L19" s="202" t="s">
        <v>83</v>
      </c>
      <c r="M19" s="203"/>
      <c r="N19" s="204"/>
    </row>
    <row r="20" spans="1:14" ht="31.5" customHeight="1" x14ac:dyDescent="0.3">
      <c r="A20" s="34" t="s">
        <v>87</v>
      </c>
      <c r="B20" s="209" t="s">
        <v>27</v>
      </c>
      <c r="C20" s="210"/>
      <c r="D20" s="211"/>
      <c r="E20" s="82" t="s">
        <v>94</v>
      </c>
      <c r="F20" s="83" t="s">
        <v>96</v>
      </c>
      <c r="G20" s="84" t="s">
        <v>98</v>
      </c>
      <c r="H20" s="85" t="s">
        <v>99</v>
      </c>
      <c r="I20" s="85" t="s">
        <v>100</v>
      </c>
      <c r="J20" s="85" t="s">
        <v>101</v>
      </c>
      <c r="K20" s="85" t="s">
        <v>102</v>
      </c>
      <c r="L20" s="43" t="s">
        <v>103</v>
      </c>
      <c r="M20" s="207" t="s">
        <v>106</v>
      </c>
      <c r="N20" s="208"/>
    </row>
    <row r="21" spans="1:14" ht="65.25" customHeight="1" x14ac:dyDescent="0.3">
      <c r="A21" s="76" t="str">
        <f>Identificación!B16</f>
        <v>1.1 Oportunidad</v>
      </c>
      <c r="B21" s="194" t="str">
        <f t="shared" ref="B21:B26" si="0">A11</f>
        <v xml:space="preserve">Tasa de horas respuesta en horas para los requerimientos de TI o solicitudes de servicio </v>
      </c>
      <c r="C21" s="195"/>
      <c r="D21" s="196"/>
      <c r="E21" s="80" t="s">
        <v>232</v>
      </c>
      <c r="F21" s="80" t="s">
        <v>233</v>
      </c>
      <c r="G21" s="10" t="s">
        <v>235</v>
      </c>
      <c r="H21" s="4">
        <f t="shared" ref="H21:H26" si="1">(C11+D11+E11)/3</f>
        <v>25.88245013043316</v>
      </c>
      <c r="I21" s="4"/>
      <c r="J21" s="4"/>
      <c r="K21" s="4"/>
      <c r="L21" s="52"/>
      <c r="M21" s="193"/>
      <c r="N21" s="104"/>
    </row>
    <row r="22" spans="1:14" ht="49.5" customHeight="1" x14ac:dyDescent="0.3">
      <c r="A22" s="72" t="str">
        <f>Identificación!B19</f>
        <v>1.2 Satisfacción</v>
      </c>
      <c r="B22" s="194" t="str">
        <f t="shared" si="0"/>
        <v>% evaluaciones de percepción en el nivel satisfactorio</v>
      </c>
      <c r="C22" s="195"/>
      <c r="D22" s="196"/>
      <c r="E22" s="80" t="s">
        <v>237</v>
      </c>
      <c r="F22" s="80" t="s">
        <v>238</v>
      </c>
      <c r="G22" s="10" t="s">
        <v>239</v>
      </c>
      <c r="H22" s="4">
        <f t="shared" si="1"/>
        <v>1</v>
      </c>
      <c r="I22" s="4"/>
      <c r="J22" s="4"/>
      <c r="K22" s="4"/>
      <c r="L22" s="52"/>
      <c r="M22" s="193"/>
      <c r="N22" s="104"/>
    </row>
    <row r="23" spans="1:14" ht="49.5" customHeight="1" x14ac:dyDescent="0.3">
      <c r="A23" s="72" t="str">
        <f>Identificación!B21</f>
        <v>2.2 Infraestructura</v>
      </c>
      <c r="B23" s="194" t="str">
        <f t="shared" si="0"/>
        <v>%  de horas con disponibilidad infraestructura de TI en la entidad</v>
      </c>
      <c r="C23" s="195"/>
      <c r="D23" s="196"/>
      <c r="E23" s="80" t="s">
        <v>240</v>
      </c>
      <c r="F23" s="80" t="s">
        <v>241</v>
      </c>
      <c r="G23" s="81" t="s">
        <v>242</v>
      </c>
      <c r="H23" s="4">
        <f t="shared" si="1"/>
        <v>0.99074074074074081</v>
      </c>
      <c r="I23" s="4"/>
      <c r="J23" s="68"/>
      <c r="K23" s="68"/>
      <c r="L23" s="52"/>
      <c r="M23" s="193"/>
      <c r="N23" s="104"/>
    </row>
    <row r="24" spans="1:14" ht="49.5" customHeight="1" x14ac:dyDescent="0.3">
      <c r="A24" s="72" t="str">
        <f>Identificación!B23</f>
        <v>2.3 Conectividad</v>
      </c>
      <c r="B24" s="194" t="str">
        <f t="shared" si="0"/>
        <v>% disponibilidad conexión a internet</v>
      </c>
      <c r="C24" s="195"/>
      <c r="D24" s="196"/>
      <c r="E24" s="80" t="s">
        <v>243</v>
      </c>
      <c r="F24" s="80" t="s">
        <v>244</v>
      </c>
      <c r="G24" s="81" t="s">
        <v>245</v>
      </c>
      <c r="H24" s="4">
        <f t="shared" si="1"/>
        <v>1</v>
      </c>
      <c r="I24" s="4"/>
      <c r="J24" s="4"/>
      <c r="K24" s="4"/>
      <c r="L24" s="52"/>
      <c r="M24" s="193"/>
      <c r="N24" s="104"/>
    </row>
    <row r="25" spans="1:14" ht="54.75" customHeight="1" x14ac:dyDescent="0.3">
      <c r="A25" s="69" t="str">
        <f>Identificación!B25</f>
        <v>3.1 Desarrollo de Aplicativos</v>
      </c>
      <c r="B25" s="194" t="str">
        <f t="shared" si="0"/>
        <v xml:space="preserve">Porcentaje de solicitudes de aplicativos en etapa de desarrollo. </v>
      </c>
      <c r="C25" s="195"/>
      <c r="D25" s="196"/>
      <c r="E25" s="80" t="s">
        <v>246</v>
      </c>
      <c r="F25" s="80" t="s">
        <v>247</v>
      </c>
      <c r="G25" s="10" t="s">
        <v>248</v>
      </c>
      <c r="H25" s="4">
        <f t="shared" si="1"/>
        <v>0</v>
      </c>
      <c r="I25" s="4"/>
      <c r="J25" s="68"/>
      <c r="K25" s="68"/>
      <c r="L25" s="52"/>
      <c r="M25" s="193"/>
      <c r="N25" s="104"/>
    </row>
    <row r="26" spans="1:14" ht="49.5" customHeight="1" x14ac:dyDescent="0.3">
      <c r="A26" s="70" t="str">
        <f>Identificación!B27</f>
        <v>4.1 Nivel de implementación de Gobierno Digital</v>
      </c>
      <c r="B26" s="199" t="str">
        <f t="shared" si="0"/>
        <v xml:space="preserve">Media del puntaje alcanzado en la Implementación de Gobierno digital </v>
      </c>
      <c r="C26" s="200"/>
      <c r="D26" s="201"/>
      <c r="E26" s="80" t="s">
        <v>249</v>
      </c>
      <c r="F26" s="80" t="s">
        <v>250</v>
      </c>
      <c r="G26" s="80" t="s">
        <v>251</v>
      </c>
      <c r="H26" s="4">
        <f t="shared" si="1"/>
        <v>67.449999999999989</v>
      </c>
      <c r="I26" s="4"/>
      <c r="J26" s="68"/>
      <c r="K26" s="68"/>
      <c r="L26" s="52"/>
      <c r="M26" s="193"/>
      <c r="N26" s="104"/>
    </row>
    <row r="27" spans="1:14" ht="24" customHeight="1" x14ac:dyDescent="0.3">
      <c r="A27" s="197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7.25" customHeight="1" x14ac:dyDescent="0.3">
      <c r="A28" s="198" t="s">
        <v>199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42.75" customHeight="1" x14ac:dyDescent="0.3">
      <c r="A29" s="86" t="str">
        <f>A21</f>
        <v>1.1 Oportunidad</v>
      </c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</row>
    <row r="30" spans="1:14" ht="42.75" customHeight="1" x14ac:dyDescent="0.3">
      <c r="A30" s="86" t="str">
        <f t="shared" ref="A30:A34" si="2">A22</f>
        <v>1.2 Satisfacción</v>
      </c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</row>
    <row r="31" spans="1:14" ht="42.75" customHeight="1" x14ac:dyDescent="0.3">
      <c r="A31" s="86" t="str">
        <f t="shared" si="2"/>
        <v>2.2 Infraestructura</v>
      </c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1:14" ht="42.75" customHeight="1" x14ac:dyDescent="0.3">
      <c r="A32" s="86" t="str">
        <f t="shared" si="2"/>
        <v>2.3 Conectividad</v>
      </c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/>
    </row>
    <row r="33" spans="1:14" ht="42.75" customHeight="1" x14ac:dyDescent="0.3">
      <c r="A33" s="86" t="str">
        <f t="shared" si="2"/>
        <v>3.1 Desarrollo de Aplicativos</v>
      </c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</row>
    <row r="34" spans="1:14" ht="42.75" customHeight="1" x14ac:dyDescent="0.3">
      <c r="A34" s="86" t="str">
        <f t="shared" si="2"/>
        <v>4.1 Nivel de implementación de Gobierno Digital</v>
      </c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</row>
  </sheetData>
  <mergeCells count="41">
    <mergeCell ref="B32:N32"/>
    <mergeCell ref="B22:D22"/>
    <mergeCell ref="A6:C6"/>
    <mergeCell ref="A7:C7"/>
    <mergeCell ref="L19:N19"/>
    <mergeCell ref="A9:N9"/>
    <mergeCell ref="A18:N18"/>
    <mergeCell ref="B21:D21"/>
    <mergeCell ref="M20:N20"/>
    <mergeCell ref="M21:N21"/>
    <mergeCell ref="B20:D20"/>
    <mergeCell ref="A17:N17"/>
    <mergeCell ref="B33:N33"/>
    <mergeCell ref="B34:N34"/>
    <mergeCell ref="B31:N31"/>
    <mergeCell ref="M26:N26"/>
    <mergeCell ref="M22:N22"/>
    <mergeCell ref="M23:N23"/>
    <mergeCell ref="B25:D25"/>
    <mergeCell ref="B29:N29"/>
    <mergeCell ref="M24:N24"/>
    <mergeCell ref="A27:N27"/>
    <mergeCell ref="A28:N28"/>
    <mergeCell ref="M25:N25"/>
    <mergeCell ref="B23:D23"/>
    <mergeCell ref="B24:D24"/>
    <mergeCell ref="B26:D26"/>
    <mergeCell ref="B30:N30"/>
    <mergeCell ref="C1:J2"/>
    <mergeCell ref="K1:N1"/>
    <mergeCell ref="K2:N2"/>
    <mergeCell ref="C3:J4"/>
    <mergeCell ref="A1:B4"/>
    <mergeCell ref="A5:N5"/>
    <mergeCell ref="K3:N3"/>
    <mergeCell ref="K4:N4"/>
    <mergeCell ref="A19:G19"/>
    <mergeCell ref="H19:K19"/>
    <mergeCell ref="D6:N6"/>
    <mergeCell ref="D7:N7"/>
    <mergeCell ref="A8:N8"/>
  </mergeCells>
  <pageMargins left="0.25" right="0.25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Listas!$A$19:$A$20</xm:f>
          </x14:formula1>
          <xm:sqref>L21:L26</xm:sqref>
        </x14:dataValidation>
        <x14:dataValidation type="list" allowBlank="1" xr:uid="{00000000-0002-0000-0200-000001000000}">
          <x14:formula1>
            <xm:f>Listas!$C$2:$C$5</xm:f>
          </x14:formula1>
          <xm:sqref>M21:M26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3" t="s">
        <v>66</v>
      </c>
      <c r="B1" s="15" t="s">
        <v>67</v>
      </c>
      <c r="C1" s="16" t="s">
        <v>69</v>
      </c>
      <c r="D1" s="17" t="s">
        <v>70</v>
      </c>
      <c r="E1" s="18" t="s">
        <v>71</v>
      </c>
      <c r="F1" s="19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6.5" customHeight="1" x14ac:dyDescent="0.3">
      <c r="A2" s="22" t="s">
        <v>72</v>
      </c>
      <c r="B2" s="23" t="s">
        <v>73</v>
      </c>
      <c r="C2" s="24" t="s">
        <v>74</v>
      </c>
      <c r="D2" s="26" t="s">
        <v>75</v>
      </c>
      <c r="E2" s="27" t="s">
        <v>76</v>
      </c>
      <c r="F2" s="28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6.5" customHeight="1" x14ac:dyDescent="0.3">
      <c r="A3" s="29" t="s">
        <v>78</v>
      </c>
      <c r="B3" s="30" t="s">
        <v>26</v>
      </c>
      <c r="C3" s="24" t="s">
        <v>80</v>
      </c>
      <c r="D3" s="26" t="s">
        <v>81</v>
      </c>
      <c r="E3" s="27" t="s">
        <v>82</v>
      </c>
      <c r="F3" s="3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6.5" customHeight="1" x14ac:dyDescent="0.3">
      <c r="A4" s="22" t="s">
        <v>84</v>
      </c>
      <c r="B4" s="30" t="s">
        <v>85</v>
      </c>
      <c r="C4" s="32" t="s">
        <v>86</v>
      </c>
      <c r="D4" s="33" t="s">
        <v>88</v>
      </c>
      <c r="E4" s="27" t="s">
        <v>89</v>
      </c>
      <c r="F4" s="28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6.5" customHeight="1" x14ac:dyDescent="0.3">
      <c r="A5" s="35" t="s">
        <v>90</v>
      </c>
      <c r="B5" s="36"/>
      <c r="C5" s="32" t="s">
        <v>91</v>
      </c>
      <c r="D5" s="26" t="s">
        <v>92</v>
      </c>
      <c r="E5" s="28"/>
      <c r="F5" s="28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 x14ac:dyDescent="0.3">
      <c r="A6" s="37" t="s">
        <v>93</v>
      </c>
      <c r="B6" s="21"/>
      <c r="C6" s="38"/>
      <c r="D6" s="26" t="s">
        <v>95</v>
      </c>
      <c r="E6" s="39"/>
      <c r="F6" s="28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 x14ac:dyDescent="0.3">
      <c r="A7" s="40" t="s">
        <v>97</v>
      </c>
      <c r="B7" s="21"/>
      <c r="C7" s="41"/>
      <c r="D7" s="42"/>
      <c r="E7" s="31"/>
      <c r="F7" s="28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 x14ac:dyDescent="0.3">
      <c r="A8" s="40" t="s">
        <v>104</v>
      </c>
      <c r="B8" s="44" t="s">
        <v>105</v>
      </c>
      <c r="C8" s="45" t="s">
        <v>107</v>
      </c>
      <c r="D8" s="46" t="s">
        <v>108</v>
      </c>
      <c r="E8" s="47" t="s">
        <v>109</v>
      </c>
      <c r="F8" s="47" t="s">
        <v>110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 x14ac:dyDescent="0.3">
      <c r="A9" s="21"/>
      <c r="B9" s="21" t="s">
        <v>111</v>
      </c>
      <c r="C9" s="21" t="s">
        <v>112</v>
      </c>
      <c r="D9" s="48" t="s">
        <v>113</v>
      </c>
      <c r="E9" s="50" t="s">
        <v>114</v>
      </c>
      <c r="F9" s="21" t="s">
        <v>115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6.5" customHeight="1" x14ac:dyDescent="0.3">
      <c r="A10" s="21"/>
      <c r="B10" s="21" t="s">
        <v>116</v>
      </c>
      <c r="C10" s="21" t="s">
        <v>117</v>
      </c>
      <c r="D10" s="51" t="s">
        <v>118</v>
      </c>
      <c r="E10" s="50" t="s">
        <v>15</v>
      </c>
      <c r="F10" s="21" t="s">
        <v>119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6.5" customHeight="1" x14ac:dyDescent="0.3">
      <c r="A11" s="21"/>
      <c r="B11" s="21" t="s">
        <v>120</v>
      </c>
      <c r="C11" s="21" t="s">
        <v>121</v>
      </c>
      <c r="D11" s="48" t="s">
        <v>122</v>
      </c>
      <c r="E11" s="50" t="s">
        <v>123</v>
      </c>
      <c r="F11" s="21" t="s">
        <v>124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6.5" customHeight="1" x14ac:dyDescent="0.3">
      <c r="A12" s="21"/>
      <c r="B12" s="21" t="s">
        <v>125</v>
      </c>
      <c r="C12" s="21" t="s">
        <v>126</v>
      </c>
      <c r="D12" s="48" t="s">
        <v>127</v>
      </c>
      <c r="E12" s="50" t="s">
        <v>128</v>
      </c>
      <c r="F12" s="21" t="s">
        <v>129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6.5" customHeight="1" x14ac:dyDescent="0.3">
      <c r="A13" s="21"/>
      <c r="B13" s="21" t="s">
        <v>130</v>
      </c>
      <c r="C13" s="21" t="s">
        <v>131</v>
      </c>
      <c r="D13" s="48" t="s">
        <v>132</v>
      </c>
      <c r="E13" s="50" t="s">
        <v>133</v>
      </c>
      <c r="F13" s="21" t="s">
        <v>23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6.5" customHeight="1" x14ac:dyDescent="0.3">
      <c r="A14" s="21"/>
      <c r="B14" s="21" t="s">
        <v>134</v>
      </c>
      <c r="C14" s="21" t="s">
        <v>135</v>
      </c>
      <c r="D14" s="48" t="s">
        <v>136</v>
      </c>
      <c r="E14" s="50" t="s">
        <v>137</v>
      </c>
      <c r="F14" s="21" t="s">
        <v>138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6.5" customHeight="1" x14ac:dyDescent="0.3">
      <c r="A15" s="21"/>
      <c r="B15" s="21" t="s">
        <v>139</v>
      </c>
      <c r="C15" s="21" t="s">
        <v>140</v>
      </c>
      <c r="D15" s="48" t="s">
        <v>141</v>
      </c>
      <c r="E15" s="50" t="s">
        <v>142</v>
      </c>
      <c r="F15" s="21" t="s">
        <v>143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6.5" customHeight="1" x14ac:dyDescent="0.3">
      <c r="A16" s="21"/>
      <c r="B16" s="21"/>
      <c r="C16" s="21" t="s">
        <v>144</v>
      </c>
      <c r="D16" s="53"/>
      <c r="E16" s="50" t="s">
        <v>145</v>
      </c>
      <c r="F16" s="21" t="s">
        <v>146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6.5" customHeight="1" x14ac:dyDescent="0.3">
      <c r="A17" s="21"/>
      <c r="B17" s="21"/>
      <c r="C17" s="21" t="s">
        <v>147</v>
      </c>
      <c r="D17" s="21"/>
      <c r="E17" s="50" t="s">
        <v>148</v>
      </c>
      <c r="F17" s="21" t="s">
        <v>149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6.5" customHeight="1" x14ac:dyDescent="0.3">
      <c r="A18" s="54" t="s">
        <v>150</v>
      </c>
      <c r="B18" s="21"/>
      <c r="C18" s="21" t="s">
        <v>151</v>
      </c>
      <c r="D18" s="21"/>
      <c r="E18" s="50" t="s">
        <v>152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6.5" customHeight="1" x14ac:dyDescent="0.3">
      <c r="A19" s="55" t="s">
        <v>153</v>
      </c>
      <c r="B19" s="21"/>
      <c r="C19" s="21" t="s">
        <v>154</v>
      </c>
      <c r="D19" s="21"/>
      <c r="E19" s="50" t="s">
        <v>155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6.5" customHeight="1" x14ac:dyDescent="0.3">
      <c r="A20" s="55" t="s">
        <v>156</v>
      </c>
      <c r="B20" s="21"/>
      <c r="C20" s="21" t="s">
        <v>157</v>
      </c>
      <c r="D20" s="21"/>
      <c r="E20" s="50" t="s">
        <v>158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6.5" customHeight="1" x14ac:dyDescent="0.3">
      <c r="A21" s="21"/>
      <c r="B21" s="21"/>
      <c r="C21" s="21" t="s">
        <v>159</v>
      </c>
      <c r="D21" s="21"/>
      <c r="E21" s="50" t="s">
        <v>160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 customHeight="1" x14ac:dyDescent="0.3">
      <c r="A22" s="21"/>
      <c r="B22" s="21"/>
      <c r="C22" s="21" t="s">
        <v>161</v>
      </c>
      <c r="D22" s="21"/>
      <c r="E22" s="50" t="s">
        <v>162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6.5" customHeight="1" x14ac:dyDescent="0.3">
      <c r="A23" s="21"/>
      <c r="B23" s="21"/>
      <c r="C23" s="21" t="s">
        <v>163</v>
      </c>
      <c r="D23" s="21"/>
      <c r="E23" s="50" t="s">
        <v>164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6.5" customHeight="1" x14ac:dyDescent="0.3">
      <c r="A24" s="21"/>
      <c r="B24" s="21"/>
      <c r="C24" s="21" t="s">
        <v>165</v>
      </c>
      <c r="D24" s="21"/>
      <c r="E24" s="50" t="s">
        <v>166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 x14ac:dyDescent="0.3">
      <c r="A25" s="21"/>
      <c r="B25" s="21"/>
      <c r="C25" s="21"/>
      <c r="D25" s="21"/>
      <c r="E25" s="50" t="s">
        <v>167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6.5" customHeight="1" x14ac:dyDescent="0.3">
      <c r="A26" s="21"/>
      <c r="B26" s="21" t="s">
        <v>168</v>
      </c>
      <c r="C26" s="21">
        <v>2018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6.5" customHeight="1" x14ac:dyDescent="0.3">
      <c r="A27" s="21"/>
      <c r="B27" s="21"/>
      <c r="C27" s="21">
        <v>2019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6.5" customHeight="1" x14ac:dyDescent="0.3">
      <c r="A28" s="21"/>
      <c r="B28" s="21"/>
      <c r="C28" s="21">
        <v>2020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6.5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6.5" customHeight="1" x14ac:dyDescent="0.3">
      <c r="A30" s="21"/>
      <c r="B30" s="21" t="s">
        <v>169</v>
      </c>
      <c r="C30" s="21" t="s">
        <v>170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6.5" customHeight="1" x14ac:dyDescent="0.3">
      <c r="A31" s="21"/>
      <c r="B31" s="21"/>
      <c r="C31" s="21" t="s">
        <v>171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6.5" customHeight="1" x14ac:dyDescent="0.3">
      <c r="A32" s="21"/>
      <c r="B32" s="21"/>
      <c r="C32" s="21" t="s">
        <v>172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6.5" customHeight="1" x14ac:dyDescent="0.3">
      <c r="A33" s="21"/>
      <c r="B33" s="21"/>
      <c r="C33" s="21" t="s">
        <v>173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6.5" customHeight="1" x14ac:dyDescent="0.3">
      <c r="A34" s="21"/>
      <c r="B34" s="21"/>
      <c r="C34" s="21" t="s">
        <v>174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6.5" customHeight="1" x14ac:dyDescent="0.3">
      <c r="A35" s="21"/>
      <c r="B35" s="21"/>
      <c r="C35" s="21" t="s">
        <v>175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6.5" customHeight="1" x14ac:dyDescent="0.3">
      <c r="A36" s="21"/>
      <c r="B36" s="21"/>
      <c r="C36" s="21" t="s">
        <v>176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6.5" customHeight="1" x14ac:dyDescent="0.3">
      <c r="A37" s="21"/>
      <c r="B37" s="21"/>
      <c r="C37" s="21" t="s">
        <v>177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6.5" customHeight="1" x14ac:dyDescent="0.3">
      <c r="A38" s="21"/>
      <c r="B38" s="21"/>
      <c r="C38" s="21" t="s">
        <v>178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6.5" customHeight="1" x14ac:dyDescent="0.3">
      <c r="A39" s="21"/>
      <c r="B39" s="21"/>
      <c r="C39" s="21" t="s">
        <v>179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6.5" customHeight="1" x14ac:dyDescent="0.3">
      <c r="A40" s="21"/>
      <c r="B40" s="21"/>
      <c r="C40" s="21" t="s">
        <v>180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6.5" customHeight="1" x14ac:dyDescent="0.3">
      <c r="A41" s="21"/>
      <c r="B41" s="21"/>
      <c r="C41" s="21" t="s">
        <v>181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6.5" customHeight="1" x14ac:dyDescent="0.3">
      <c r="A42" s="21"/>
      <c r="B42" s="21"/>
      <c r="C42" s="21" t="s">
        <v>182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6.5" customHeight="1" x14ac:dyDescent="0.3">
      <c r="A43" s="21"/>
      <c r="B43" s="21"/>
      <c r="C43" s="21" t="s">
        <v>183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6.5" customHeight="1" x14ac:dyDescent="0.3">
      <c r="A44" s="21"/>
      <c r="B44" s="21"/>
      <c r="C44" s="21" t="s">
        <v>184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6.5" customHeight="1" x14ac:dyDescent="0.3">
      <c r="A45" s="21"/>
      <c r="B45" s="21"/>
      <c r="C45" s="21" t="s">
        <v>185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6.5" customHeight="1" x14ac:dyDescent="0.3">
      <c r="A46" s="21"/>
      <c r="B46" s="21"/>
      <c r="C46" s="21" t="s">
        <v>186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6.5" customHeight="1" x14ac:dyDescent="0.3">
      <c r="A47" s="21"/>
      <c r="B47" s="21"/>
      <c r="C47" s="21" t="s">
        <v>187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6.5" customHeight="1" x14ac:dyDescent="0.3">
      <c r="A48" s="21"/>
      <c r="B48" s="21"/>
      <c r="C48" s="21" t="s">
        <v>188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6.5" customHeight="1" x14ac:dyDescent="0.3">
      <c r="A49" s="21"/>
      <c r="B49" s="21"/>
      <c r="C49" s="21" t="s">
        <v>189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6.5" customHeight="1" x14ac:dyDescent="0.3">
      <c r="A50" s="21"/>
      <c r="B50" s="21"/>
      <c r="C50" s="21" t="s">
        <v>190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6.5" customHeight="1" x14ac:dyDescent="0.3">
      <c r="A51" s="21"/>
      <c r="B51" s="21"/>
      <c r="C51" s="21" t="s">
        <v>191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6.5" customHeight="1" x14ac:dyDescent="0.3">
      <c r="A52" s="21"/>
      <c r="B52" s="21"/>
      <c r="C52" s="21" t="s">
        <v>192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6.5" customHeight="1" x14ac:dyDescent="0.3">
      <c r="A53" s="21"/>
      <c r="B53" s="21"/>
      <c r="C53" s="21" t="s">
        <v>193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6.5" customHeight="1" x14ac:dyDescent="0.3">
      <c r="A54" s="21"/>
      <c r="B54" s="21"/>
      <c r="C54" s="21" t="s">
        <v>194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6.5" customHeight="1" x14ac:dyDescent="0.3">
      <c r="A55" s="21"/>
      <c r="B55" s="21"/>
      <c r="C55" s="21" t="s">
        <v>195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6.5" customHeight="1" x14ac:dyDescent="0.3">
      <c r="A56" s="21"/>
      <c r="B56" s="21"/>
      <c r="C56" s="21" t="s">
        <v>196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6.5" customHeight="1" x14ac:dyDescent="0.3">
      <c r="A57" s="21"/>
      <c r="B57" s="21"/>
      <c r="C57" s="21" t="s">
        <v>197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6.5" customHeight="1" x14ac:dyDescent="0.3">
      <c r="A58" s="21"/>
      <c r="B58" s="21"/>
      <c r="C58" s="21" t="s">
        <v>198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6.5" customHeigh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6.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6.5" customHeight="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6.5" customHeight="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6.5" customHeight="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6.5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6.5" customHeight="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6.5" customHeight="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6.5" customHeight="1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6.5" customHeight="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6.5" customHeight="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6.5" customHeight="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6.5" customHeigh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6.5" customHeight="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6.5" customHeigh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6.5" customHeigh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6.5" customHeight="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6.5" customHeigh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6.5" customHeigh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6.5" customHeight="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6.5" customHeight="1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6.5" customHeight="1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6.5" customHeight="1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6.5" customHeight="1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6.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6.5" customHeigh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6.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6.5" customHeight="1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6.5" customHeight="1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6.5" customHeight="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6.5" customHeight="1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6.5" customHeigh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6.5" customHeigh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6.5" customHeigh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6.5" customHeigh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6.5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6.5" customHeigh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6.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6.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6.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6.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6.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6.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6.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6.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6.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6.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6.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6.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6.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6.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6.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6.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6.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6.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6.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6.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6.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6.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6.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6.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6.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6.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6.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6.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6.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6.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6.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6.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6.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6.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6.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6.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6.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6.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6.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6.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6.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6.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6.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6.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6.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6.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6.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6.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6.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6.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6.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6.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6.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6.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6.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6.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6.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6.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6.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6.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6.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6.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6.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6.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6.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6.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6.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6.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6.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6.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6.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6.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6.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6.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6.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6.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6.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6.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6.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6.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6.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6.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6.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6.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6.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6.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6.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6.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6.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6.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6.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6.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6.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6.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6.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6.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6.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6.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6.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6.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6.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6.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6.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6.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6.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6.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6.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6.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6.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6.5" customHeigh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6.5" customHeight="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6.5" customHeight="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6.5" customHeight="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6.5" customHeight="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6.5" customHeight="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6.5" customHeight="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6.5" customHeight="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6.5" customHeight="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6.5" customHeight="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6.5" customHeight="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6.5" customHeight="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6.5" customHeight="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6.5" customHeight="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6.5" customHeigh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6.5" customHeight="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6.5" customHeight="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6.5" customHeight="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6.5" customHeight="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6.5" customHeight="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6.5" customHeight="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6.5" customHeight="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6.5" customHeight="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6.5" customHeight="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6.5" customHeight="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6.5" customHeight="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6.5" customHeight="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6.5" customHeight="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6.5" customHeight="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6.5" customHeight="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6.5" customHeight="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6.5" customHeight="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6.5" customHeight="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6.5" customHeight="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6.5" customHeight="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6.5" customHeight="1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6.5" customHeight="1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6.5" customHeight="1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6.5" customHeight="1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6.5" customHeight="1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6.5" customHeight="1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6.5" customHeight="1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6.5" customHeight="1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6.5" customHeigh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6.5" customHeight="1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6.5" customHeight="1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6.5" customHeight="1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6.5" customHeight="1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6.5" customHeight="1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6.5" customHeight="1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6.5" customHeigh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6.5" customHeight="1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6.5" customHeigh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6.5" customHeight="1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6.5" customHeight="1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6.5" customHeight="1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6.5" customHeight="1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6.5" customHeight="1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6.5" customHeigh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6.5" customHeight="1" x14ac:dyDescent="0.3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6.5" customHeight="1" x14ac:dyDescent="0.3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6.5" customHeight="1" x14ac:dyDescent="0.3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6.5" customHeight="1" x14ac:dyDescent="0.3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6.5" customHeight="1" x14ac:dyDescent="0.3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6.5" customHeight="1" x14ac:dyDescent="0.3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6.5" customHeight="1" x14ac:dyDescent="0.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6.5" customHeight="1" x14ac:dyDescent="0.3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6.5" customHeight="1" x14ac:dyDescent="0.3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6.5" customHeight="1" x14ac:dyDescent="0.3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6.5" customHeight="1" x14ac:dyDescent="0.3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6.5" customHeight="1" x14ac:dyDescent="0.3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6.5" customHeight="1" x14ac:dyDescent="0.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6.5" customHeight="1" x14ac:dyDescent="0.3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6.5" customHeight="1" x14ac:dyDescent="0.3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6.5" customHeight="1" x14ac:dyDescent="0.3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6.5" customHeight="1" x14ac:dyDescent="0.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6.5" customHeight="1" x14ac:dyDescent="0.3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6.5" customHeight="1" x14ac:dyDescent="0.3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6.5" customHeight="1" x14ac:dyDescent="0.3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6.5" customHeight="1" x14ac:dyDescent="0.3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6.5" customHeight="1" x14ac:dyDescent="0.3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6.5" customHeight="1" x14ac:dyDescent="0.3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6.5" customHeight="1" x14ac:dyDescent="0.3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6.5" customHeight="1" x14ac:dyDescent="0.3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6.5" customHeight="1" x14ac:dyDescent="0.3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6.5" customHeight="1" x14ac:dyDescent="0.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6.5" customHeight="1" x14ac:dyDescent="0.3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6.5" customHeight="1" x14ac:dyDescent="0.3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6.5" customHeight="1" x14ac:dyDescent="0.3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6.5" customHeight="1" x14ac:dyDescent="0.3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6.5" customHeight="1" x14ac:dyDescent="0.3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6.5" customHeight="1" x14ac:dyDescent="0.3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6.5" customHeight="1" x14ac:dyDescent="0.3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6.5" customHeight="1" x14ac:dyDescent="0.3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6.5" customHeight="1" x14ac:dyDescent="0.3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6.5" customHeight="1" x14ac:dyDescent="0.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6.5" customHeight="1" x14ac:dyDescent="0.3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6.5" customHeight="1" x14ac:dyDescent="0.3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6.5" customHeight="1" x14ac:dyDescent="0.3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6.5" customHeight="1" x14ac:dyDescent="0.3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6.5" customHeight="1" x14ac:dyDescent="0.3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6.5" customHeight="1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6.5" customHeight="1" x14ac:dyDescent="0.3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6.5" customHeight="1" x14ac:dyDescent="0.3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6.5" customHeight="1" x14ac:dyDescent="0.3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6.5" customHeight="1" x14ac:dyDescent="0.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6.5" customHeight="1" x14ac:dyDescent="0.3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6.5" customHeight="1" x14ac:dyDescent="0.3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6.5" customHeight="1" x14ac:dyDescent="0.3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6.5" customHeight="1" x14ac:dyDescent="0.3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6.5" customHeight="1" x14ac:dyDescent="0.3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6.5" customHeight="1" x14ac:dyDescent="0.3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6.5" customHeight="1" x14ac:dyDescent="0.3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6.5" customHeight="1" x14ac:dyDescent="0.3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6.5" customHeight="1" x14ac:dyDescent="0.3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6.5" customHeight="1" x14ac:dyDescent="0.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6.5" customHeight="1" x14ac:dyDescent="0.3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6.5" customHeight="1" x14ac:dyDescent="0.3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6.5" customHeight="1" x14ac:dyDescent="0.3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6.5" customHeight="1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6.5" customHeight="1" x14ac:dyDescent="0.3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6.5" customHeight="1" x14ac:dyDescent="0.3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6.5" customHeight="1" x14ac:dyDescent="0.3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6.5" customHeight="1" x14ac:dyDescent="0.3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6.5" customHeight="1" x14ac:dyDescent="0.3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6.5" customHeight="1" x14ac:dyDescent="0.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6.5" customHeight="1" x14ac:dyDescent="0.3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6.5" customHeight="1" x14ac:dyDescent="0.3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6.5" customHeight="1" x14ac:dyDescent="0.3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6.5" customHeight="1" x14ac:dyDescent="0.3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6.5" customHeight="1" x14ac:dyDescent="0.3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6.5" customHeight="1" x14ac:dyDescent="0.3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6.5" customHeight="1" x14ac:dyDescent="0.3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6.5" customHeight="1" x14ac:dyDescent="0.3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6.5" customHeight="1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6.5" customHeight="1" x14ac:dyDescent="0.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6.5" customHeight="1" x14ac:dyDescent="0.3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6.5" customHeight="1" x14ac:dyDescent="0.3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6.5" customHeight="1" x14ac:dyDescent="0.3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6.5" customHeight="1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6.5" customHeight="1" x14ac:dyDescent="0.3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6.5" customHeight="1" x14ac:dyDescent="0.3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6.5" customHeight="1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6.5" customHeight="1" x14ac:dyDescent="0.3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6.5" customHeight="1" x14ac:dyDescent="0.3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6.5" customHeight="1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6.5" customHeight="1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6.5" customHeight="1" x14ac:dyDescent="0.3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6.5" customHeight="1" x14ac:dyDescent="0.3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6.5" customHeight="1" x14ac:dyDescent="0.3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6.5" customHeight="1" x14ac:dyDescent="0.3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6.5" customHeight="1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6.5" customHeight="1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6.5" customHeight="1" x14ac:dyDescent="0.3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6.5" customHeight="1" x14ac:dyDescent="0.3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6.5" customHeight="1" x14ac:dyDescent="0.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6.5" customHeight="1" x14ac:dyDescent="0.3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6.5" customHeight="1" x14ac:dyDescent="0.3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6.5" customHeight="1" x14ac:dyDescent="0.3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6.5" customHeight="1" x14ac:dyDescent="0.3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6.5" customHeight="1" x14ac:dyDescent="0.3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6.5" customHeight="1" x14ac:dyDescent="0.3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6.5" customHeight="1" x14ac:dyDescent="0.3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6.5" customHeight="1" x14ac:dyDescent="0.3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6.5" customHeight="1" x14ac:dyDescent="0.3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6.5" customHeight="1" x14ac:dyDescent="0.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6.5" customHeight="1" x14ac:dyDescent="0.3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6.5" customHeight="1" x14ac:dyDescent="0.3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6.5" customHeight="1" x14ac:dyDescent="0.3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6.5" customHeight="1" x14ac:dyDescent="0.3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6.5" customHeight="1" x14ac:dyDescent="0.3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6.5" customHeight="1" x14ac:dyDescent="0.3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6.5" customHeight="1" x14ac:dyDescent="0.3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6.5" customHeight="1" x14ac:dyDescent="0.3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6.5" customHeight="1" x14ac:dyDescent="0.3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6.5" customHeight="1" x14ac:dyDescent="0.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6.5" customHeight="1" x14ac:dyDescent="0.3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6.5" customHeight="1" x14ac:dyDescent="0.3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6.5" customHeight="1" x14ac:dyDescent="0.3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6.5" customHeight="1" x14ac:dyDescent="0.3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6.5" customHeight="1" x14ac:dyDescent="0.3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6.5" customHeight="1" x14ac:dyDescent="0.3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6.5" customHeight="1" x14ac:dyDescent="0.3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6.5" customHeight="1" x14ac:dyDescent="0.3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6.5" customHeight="1" x14ac:dyDescent="0.3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6.5" customHeight="1" x14ac:dyDescent="0.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6.5" customHeight="1" x14ac:dyDescent="0.3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6.5" customHeight="1" x14ac:dyDescent="0.3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6.5" customHeight="1" x14ac:dyDescent="0.3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6.5" customHeight="1" x14ac:dyDescent="0.3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6.5" customHeight="1" x14ac:dyDescent="0.3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6.5" customHeight="1" x14ac:dyDescent="0.3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6.5" customHeight="1" x14ac:dyDescent="0.3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6.5" customHeight="1" x14ac:dyDescent="0.3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6.5" customHeight="1" x14ac:dyDescent="0.3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6.5" customHeight="1" x14ac:dyDescent="0.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6.5" customHeight="1" x14ac:dyDescent="0.3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6.5" customHeight="1" x14ac:dyDescent="0.3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6.5" customHeight="1" x14ac:dyDescent="0.3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6.5" customHeight="1" x14ac:dyDescent="0.3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6.5" customHeight="1" x14ac:dyDescent="0.3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6.5" customHeight="1" x14ac:dyDescent="0.3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6.5" customHeight="1" x14ac:dyDescent="0.3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6.5" customHeight="1" x14ac:dyDescent="0.3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6.5" customHeight="1" x14ac:dyDescent="0.3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6.5" customHeight="1" x14ac:dyDescent="0.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6.5" customHeight="1" x14ac:dyDescent="0.3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6.5" customHeight="1" x14ac:dyDescent="0.3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6.5" customHeight="1" x14ac:dyDescent="0.3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6.5" customHeight="1" x14ac:dyDescent="0.3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6.5" customHeight="1" x14ac:dyDescent="0.3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6.5" customHeight="1" x14ac:dyDescent="0.3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6.5" customHeight="1" x14ac:dyDescent="0.3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6.5" customHeight="1" x14ac:dyDescent="0.3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6.5" customHeight="1" x14ac:dyDescent="0.3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6.5" customHeight="1" x14ac:dyDescent="0.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6.5" customHeight="1" x14ac:dyDescent="0.3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6.5" customHeight="1" x14ac:dyDescent="0.3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6.5" customHeight="1" x14ac:dyDescent="0.3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6.5" customHeight="1" x14ac:dyDescent="0.3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6.5" customHeight="1" x14ac:dyDescent="0.3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6.5" customHeight="1" x14ac:dyDescent="0.3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6.5" customHeight="1" x14ac:dyDescent="0.3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6.5" customHeight="1" x14ac:dyDescent="0.3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6.5" customHeight="1" x14ac:dyDescent="0.3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6.5" customHeight="1" x14ac:dyDescent="0.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6.5" customHeight="1" x14ac:dyDescent="0.3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6.5" customHeight="1" x14ac:dyDescent="0.3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6.5" customHeight="1" x14ac:dyDescent="0.3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6.5" customHeight="1" x14ac:dyDescent="0.3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6.5" customHeight="1" x14ac:dyDescent="0.3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6.5" customHeight="1" x14ac:dyDescent="0.3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6.5" customHeight="1" x14ac:dyDescent="0.3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6.5" customHeight="1" x14ac:dyDescent="0.3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6.5" customHeight="1" x14ac:dyDescent="0.3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6.5" customHeight="1" x14ac:dyDescent="0.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6.5" customHeight="1" x14ac:dyDescent="0.3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6.5" customHeight="1" x14ac:dyDescent="0.3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6.5" customHeight="1" x14ac:dyDescent="0.3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6.5" customHeight="1" x14ac:dyDescent="0.3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6.5" customHeight="1" x14ac:dyDescent="0.3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6.5" customHeight="1" x14ac:dyDescent="0.3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6.5" customHeight="1" x14ac:dyDescent="0.3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6.5" customHeight="1" x14ac:dyDescent="0.3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6.5" customHeight="1" x14ac:dyDescent="0.3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6.5" customHeight="1" x14ac:dyDescent="0.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6.5" customHeight="1" x14ac:dyDescent="0.3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6.5" customHeight="1" x14ac:dyDescent="0.3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6.5" customHeight="1" x14ac:dyDescent="0.3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6.5" customHeight="1" x14ac:dyDescent="0.3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6.5" customHeight="1" x14ac:dyDescent="0.3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6.5" customHeight="1" x14ac:dyDescent="0.3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6.5" customHeight="1" x14ac:dyDescent="0.3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6.5" customHeight="1" x14ac:dyDescent="0.3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6.5" customHeight="1" x14ac:dyDescent="0.3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6.5" customHeight="1" x14ac:dyDescent="0.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6.5" customHeight="1" x14ac:dyDescent="0.3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6.5" customHeight="1" x14ac:dyDescent="0.3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6.5" customHeight="1" x14ac:dyDescent="0.3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6.5" customHeight="1" x14ac:dyDescent="0.3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6.5" customHeight="1" x14ac:dyDescent="0.3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6.5" customHeight="1" x14ac:dyDescent="0.3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6.5" customHeight="1" x14ac:dyDescent="0.3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6.5" customHeight="1" x14ac:dyDescent="0.3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6.5" customHeight="1" x14ac:dyDescent="0.3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6.5" customHeight="1" x14ac:dyDescent="0.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6.5" customHeight="1" x14ac:dyDescent="0.3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6.5" customHeight="1" x14ac:dyDescent="0.3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6.5" customHeight="1" x14ac:dyDescent="0.3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6.5" customHeight="1" x14ac:dyDescent="0.3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6.5" customHeight="1" x14ac:dyDescent="0.3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6.5" customHeight="1" x14ac:dyDescent="0.3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6.5" customHeight="1" x14ac:dyDescent="0.3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6.5" customHeight="1" x14ac:dyDescent="0.3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6.5" customHeight="1" x14ac:dyDescent="0.3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6.5" customHeight="1" x14ac:dyDescent="0.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6.5" customHeight="1" x14ac:dyDescent="0.3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6.5" customHeight="1" x14ac:dyDescent="0.3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6.5" customHeight="1" x14ac:dyDescent="0.3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6.5" customHeight="1" x14ac:dyDescent="0.3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6.5" customHeight="1" x14ac:dyDescent="0.3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6.5" customHeight="1" x14ac:dyDescent="0.3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6.5" customHeight="1" x14ac:dyDescent="0.3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6.5" customHeight="1" x14ac:dyDescent="0.3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6.5" customHeight="1" x14ac:dyDescent="0.3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6.5" customHeight="1" x14ac:dyDescent="0.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6.5" customHeight="1" x14ac:dyDescent="0.3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6.5" customHeight="1" x14ac:dyDescent="0.3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6.5" customHeight="1" x14ac:dyDescent="0.3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6.5" customHeight="1" x14ac:dyDescent="0.3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6.5" customHeight="1" x14ac:dyDescent="0.3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6.5" customHeight="1" x14ac:dyDescent="0.3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6.5" customHeight="1" x14ac:dyDescent="0.3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6.5" customHeight="1" x14ac:dyDescent="0.3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6.5" customHeight="1" x14ac:dyDescent="0.3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6.5" customHeight="1" x14ac:dyDescent="0.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6.5" customHeight="1" x14ac:dyDescent="0.3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6.5" customHeight="1" x14ac:dyDescent="0.3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6.5" customHeight="1" x14ac:dyDescent="0.3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6.5" customHeight="1" x14ac:dyDescent="0.3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6.5" customHeight="1" x14ac:dyDescent="0.3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6.5" customHeight="1" x14ac:dyDescent="0.3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6.5" customHeight="1" x14ac:dyDescent="0.3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6.5" customHeight="1" x14ac:dyDescent="0.3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6.5" customHeight="1" x14ac:dyDescent="0.3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6.5" customHeight="1" x14ac:dyDescent="0.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6.5" customHeight="1" x14ac:dyDescent="0.3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6.5" customHeight="1" x14ac:dyDescent="0.3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6.5" customHeight="1" x14ac:dyDescent="0.3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6.5" customHeight="1" x14ac:dyDescent="0.3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6.5" customHeight="1" x14ac:dyDescent="0.3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6.5" customHeight="1" x14ac:dyDescent="0.3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6.5" customHeight="1" x14ac:dyDescent="0.3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6.5" customHeight="1" x14ac:dyDescent="0.3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6.5" customHeight="1" x14ac:dyDescent="0.3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6.5" customHeight="1" x14ac:dyDescent="0.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6.5" customHeight="1" x14ac:dyDescent="0.3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6.5" customHeight="1" x14ac:dyDescent="0.3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6.5" customHeight="1" x14ac:dyDescent="0.3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6.5" customHeight="1" x14ac:dyDescent="0.3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6.5" customHeight="1" x14ac:dyDescent="0.3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6.5" customHeight="1" x14ac:dyDescent="0.3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6.5" customHeight="1" x14ac:dyDescent="0.3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6.5" customHeight="1" x14ac:dyDescent="0.3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6.5" customHeight="1" x14ac:dyDescent="0.3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6.5" customHeight="1" x14ac:dyDescent="0.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6.5" customHeight="1" x14ac:dyDescent="0.3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6.5" customHeight="1" x14ac:dyDescent="0.3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6.5" customHeight="1" x14ac:dyDescent="0.3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6.5" customHeight="1" x14ac:dyDescent="0.3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6.5" customHeight="1" x14ac:dyDescent="0.3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6.5" customHeight="1" x14ac:dyDescent="0.3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6.5" customHeight="1" x14ac:dyDescent="0.3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6.5" customHeight="1" x14ac:dyDescent="0.3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6.5" customHeight="1" x14ac:dyDescent="0.3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6.5" customHeight="1" x14ac:dyDescent="0.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6.5" customHeight="1" x14ac:dyDescent="0.3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6.5" customHeight="1" x14ac:dyDescent="0.3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6.5" customHeight="1" x14ac:dyDescent="0.3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6.5" customHeight="1" x14ac:dyDescent="0.3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6.5" customHeight="1" x14ac:dyDescent="0.3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6.5" customHeight="1" x14ac:dyDescent="0.3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6.5" customHeight="1" x14ac:dyDescent="0.3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6.5" customHeight="1" x14ac:dyDescent="0.3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6.5" customHeight="1" x14ac:dyDescent="0.3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6.5" customHeight="1" x14ac:dyDescent="0.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6.5" customHeight="1" x14ac:dyDescent="0.3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6.5" customHeight="1" x14ac:dyDescent="0.3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6.5" customHeight="1" x14ac:dyDescent="0.3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6.5" customHeight="1" x14ac:dyDescent="0.3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6.5" customHeight="1" x14ac:dyDescent="0.3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6.5" customHeight="1" x14ac:dyDescent="0.3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6.5" customHeight="1" x14ac:dyDescent="0.3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6.5" customHeight="1" x14ac:dyDescent="0.3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6.5" customHeight="1" x14ac:dyDescent="0.3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6.5" customHeight="1" x14ac:dyDescent="0.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6.5" customHeight="1" x14ac:dyDescent="0.3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6.5" customHeight="1" x14ac:dyDescent="0.3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6.5" customHeight="1" x14ac:dyDescent="0.3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6.5" customHeight="1" x14ac:dyDescent="0.3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6.5" customHeight="1" x14ac:dyDescent="0.3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6.5" customHeight="1" x14ac:dyDescent="0.3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6.5" customHeight="1" x14ac:dyDescent="0.3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6.5" customHeight="1" x14ac:dyDescent="0.3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6.5" customHeight="1" x14ac:dyDescent="0.3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6.5" customHeight="1" x14ac:dyDescent="0.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6.5" customHeight="1" x14ac:dyDescent="0.3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6.5" customHeight="1" x14ac:dyDescent="0.3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6.5" customHeight="1" x14ac:dyDescent="0.3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6.5" customHeight="1" x14ac:dyDescent="0.3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6.5" customHeight="1" x14ac:dyDescent="0.3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6.5" customHeight="1" x14ac:dyDescent="0.3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6.5" customHeight="1" x14ac:dyDescent="0.3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6.5" customHeight="1" x14ac:dyDescent="0.3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6.5" customHeight="1" x14ac:dyDescent="0.3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6.5" customHeight="1" x14ac:dyDescent="0.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6.5" customHeight="1" x14ac:dyDescent="0.3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6.5" customHeight="1" x14ac:dyDescent="0.3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6.5" customHeight="1" x14ac:dyDescent="0.3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6.5" customHeight="1" x14ac:dyDescent="0.3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6.5" customHeight="1" x14ac:dyDescent="0.3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6.5" customHeight="1" x14ac:dyDescent="0.3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6.5" customHeight="1" x14ac:dyDescent="0.3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6.5" customHeight="1" x14ac:dyDescent="0.3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6.5" customHeight="1" x14ac:dyDescent="0.3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6.5" customHeight="1" x14ac:dyDescent="0.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6.5" customHeight="1" x14ac:dyDescent="0.3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6.5" customHeight="1" x14ac:dyDescent="0.3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6.5" customHeight="1" x14ac:dyDescent="0.3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6.5" customHeight="1" x14ac:dyDescent="0.3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6.5" customHeight="1" x14ac:dyDescent="0.3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6.5" customHeight="1" x14ac:dyDescent="0.3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6.5" customHeight="1" x14ac:dyDescent="0.3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6.5" customHeight="1" x14ac:dyDescent="0.3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6.5" customHeight="1" x14ac:dyDescent="0.3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6.5" customHeight="1" x14ac:dyDescent="0.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6.5" customHeight="1" x14ac:dyDescent="0.3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6.5" customHeight="1" x14ac:dyDescent="0.3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6.5" customHeight="1" x14ac:dyDescent="0.3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6.5" customHeight="1" x14ac:dyDescent="0.3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6.5" customHeight="1" x14ac:dyDescent="0.3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6.5" customHeight="1" x14ac:dyDescent="0.3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6.5" customHeight="1" x14ac:dyDescent="0.3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6.5" customHeight="1" x14ac:dyDescent="0.3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6.5" customHeight="1" x14ac:dyDescent="0.3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6.5" customHeight="1" x14ac:dyDescent="0.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6.5" customHeight="1" x14ac:dyDescent="0.3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6.5" customHeight="1" x14ac:dyDescent="0.3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6.5" customHeight="1" x14ac:dyDescent="0.3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6.5" customHeight="1" x14ac:dyDescent="0.3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6.5" customHeight="1" x14ac:dyDescent="0.3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6.5" customHeight="1" x14ac:dyDescent="0.3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6.5" customHeight="1" x14ac:dyDescent="0.3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6.5" customHeight="1" x14ac:dyDescent="0.3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6.5" customHeight="1" x14ac:dyDescent="0.3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6.5" customHeight="1" x14ac:dyDescent="0.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6.5" customHeight="1" x14ac:dyDescent="0.3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6.5" customHeight="1" x14ac:dyDescent="0.3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6.5" customHeight="1" x14ac:dyDescent="0.3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6.5" customHeight="1" x14ac:dyDescent="0.3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6.5" customHeight="1" x14ac:dyDescent="0.3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6.5" customHeight="1" x14ac:dyDescent="0.3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6.5" customHeight="1" x14ac:dyDescent="0.3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6.5" customHeight="1" x14ac:dyDescent="0.3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6.5" customHeight="1" x14ac:dyDescent="0.3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6.5" customHeight="1" x14ac:dyDescent="0.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6.5" customHeight="1" x14ac:dyDescent="0.3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6.5" customHeight="1" x14ac:dyDescent="0.3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6.5" customHeight="1" x14ac:dyDescent="0.3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6.5" customHeight="1" x14ac:dyDescent="0.3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6.5" customHeight="1" x14ac:dyDescent="0.3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6.5" customHeight="1" x14ac:dyDescent="0.3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6.5" customHeight="1" x14ac:dyDescent="0.3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6.5" customHeight="1" x14ac:dyDescent="0.3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6.5" customHeight="1" x14ac:dyDescent="0.3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6.5" customHeight="1" x14ac:dyDescent="0.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6.5" customHeight="1" x14ac:dyDescent="0.3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6.5" customHeight="1" x14ac:dyDescent="0.3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6.5" customHeight="1" x14ac:dyDescent="0.3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6.5" customHeight="1" x14ac:dyDescent="0.3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6.5" customHeight="1" x14ac:dyDescent="0.3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6.5" customHeight="1" x14ac:dyDescent="0.3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6.5" customHeight="1" x14ac:dyDescent="0.3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6.5" customHeight="1" x14ac:dyDescent="0.3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6.5" customHeight="1" x14ac:dyDescent="0.3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6.5" customHeight="1" x14ac:dyDescent="0.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6.5" customHeight="1" x14ac:dyDescent="0.3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6.5" customHeight="1" x14ac:dyDescent="0.3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6.5" customHeight="1" x14ac:dyDescent="0.3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6.5" customHeight="1" x14ac:dyDescent="0.3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6.5" customHeight="1" x14ac:dyDescent="0.3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6.5" customHeight="1" x14ac:dyDescent="0.3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6.5" customHeight="1" x14ac:dyDescent="0.3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6.5" customHeight="1" x14ac:dyDescent="0.3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6.5" customHeight="1" x14ac:dyDescent="0.3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6.5" customHeight="1" x14ac:dyDescent="0.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6.5" customHeight="1" x14ac:dyDescent="0.3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6.5" customHeight="1" x14ac:dyDescent="0.3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6.5" customHeight="1" x14ac:dyDescent="0.3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6.5" customHeight="1" x14ac:dyDescent="0.3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6.5" customHeight="1" x14ac:dyDescent="0.3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6.5" customHeight="1" x14ac:dyDescent="0.3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6.5" customHeight="1" x14ac:dyDescent="0.3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6.5" customHeight="1" x14ac:dyDescent="0.3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6.5" customHeight="1" x14ac:dyDescent="0.3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6.5" customHeight="1" x14ac:dyDescent="0.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6.5" customHeight="1" x14ac:dyDescent="0.3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6.5" customHeight="1" x14ac:dyDescent="0.3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6.5" customHeight="1" x14ac:dyDescent="0.3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6.5" customHeight="1" x14ac:dyDescent="0.3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6.5" customHeight="1" x14ac:dyDescent="0.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6.5" customHeight="1" x14ac:dyDescent="0.3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6.5" customHeight="1" x14ac:dyDescent="0.3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6.5" customHeight="1" x14ac:dyDescent="0.3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6.5" customHeight="1" x14ac:dyDescent="0.3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6.5" customHeight="1" x14ac:dyDescent="0.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6.5" customHeight="1" x14ac:dyDescent="0.3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6.5" customHeight="1" x14ac:dyDescent="0.3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6.5" customHeight="1" x14ac:dyDescent="0.3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6.5" customHeight="1" x14ac:dyDescent="0.3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6.5" customHeight="1" x14ac:dyDescent="0.3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6.5" customHeight="1" x14ac:dyDescent="0.3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6.5" customHeight="1" x14ac:dyDescent="0.3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6.5" customHeight="1" x14ac:dyDescent="0.3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6.5" customHeight="1" x14ac:dyDescent="0.3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6.5" customHeight="1" x14ac:dyDescent="0.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6.5" customHeight="1" x14ac:dyDescent="0.3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6.5" customHeight="1" x14ac:dyDescent="0.3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6.5" customHeight="1" x14ac:dyDescent="0.3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6.5" customHeight="1" x14ac:dyDescent="0.3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6.5" customHeight="1" x14ac:dyDescent="0.3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6.5" customHeight="1" x14ac:dyDescent="0.3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6.5" customHeight="1" x14ac:dyDescent="0.3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6.5" customHeight="1" x14ac:dyDescent="0.3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6.5" customHeight="1" x14ac:dyDescent="0.3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6.5" customHeight="1" x14ac:dyDescent="0.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6.5" customHeight="1" x14ac:dyDescent="0.3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6.5" customHeight="1" x14ac:dyDescent="0.3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6.5" customHeight="1" x14ac:dyDescent="0.3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6.5" customHeight="1" x14ac:dyDescent="0.3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6.5" customHeight="1" x14ac:dyDescent="0.3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6.5" customHeight="1" x14ac:dyDescent="0.3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6.5" customHeight="1" x14ac:dyDescent="0.3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6.5" customHeight="1" x14ac:dyDescent="0.3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6.5" customHeight="1" x14ac:dyDescent="0.3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6.5" customHeight="1" x14ac:dyDescent="0.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6.5" customHeight="1" x14ac:dyDescent="0.3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6.5" customHeight="1" x14ac:dyDescent="0.3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6.5" customHeight="1" x14ac:dyDescent="0.3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6.5" customHeight="1" x14ac:dyDescent="0.3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6.5" customHeight="1" x14ac:dyDescent="0.3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6.5" customHeight="1" x14ac:dyDescent="0.3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6.5" customHeight="1" x14ac:dyDescent="0.3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6.5" customHeight="1" x14ac:dyDescent="0.3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6.5" customHeight="1" x14ac:dyDescent="0.3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6.5" customHeight="1" x14ac:dyDescent="0.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6.5" customHeight="1" x14ac:dyDescent="0.3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6.5" customHeight="1" x14ac:dyDescent="0.3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6.5" customHeight="1" x14ac:dyDescent="0.3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6.5" customHeight="1" x14ac:dyDescent="0.3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6.5" customHeight="1" x14ac:dyDescent="0.3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6.5" customHeight="1" x14ac:dyDescent="0.3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6.5" customHeight="1" x14ac:dyDescent="0.3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6.5" customHeight="1" x14ac:dyDescent="0.3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6.5" customHeight="1" x14ac:dyDescent="0.3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6.5" customHeight="1" x14ac:dyDescent="0.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6.5" customHeight="1" x14ac:dyDescent="0.3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6.5" customHeight="1" x14ac:dyDescent="0.3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6.5" customHeight="1" x14ac:dyDescent="0.3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6.5" customHeight="1" x14ac:dyDescent="0.3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6.5" customHeight="1" x14ac:dyDescent="0.3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6.5" customHeight="1" x14ac:dyDescent="0.3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6.5" customHeight="1" x14ac:dyDescent="0.3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6.5" customHeight="1" x14ac:dyDescent="0.3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6.5" customHeight="1" x14ac:dyDescent="0.3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6.5" customHeight="1" x14ac:dyDescent="0.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6.5" customHeight="1" x14ac:dyDescent="0.3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6.5" customHeight="1" x14ac:dyDescent="0.3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6.5" customHeight="1" x14ac:dyDescent="0.3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6.5" customHeight="1" x14ac:dyDescent="0.3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6.5" customHeight="1" x14ac:dyDescent="0.3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6.5" customHeight="1" x14ac:dyDescent="0.3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6.5" customHeight="1" x14ac:dyDescent="0.3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6.5" customHeight="1" x14ac:dyDescent="0.3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6.5" customHeight="1" x14ac:dyDescent="0.3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6.5" customHeight="1" x14ac:dyDescent="0.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6.5" customHeight="1" x14ac:dyDescent="0.3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6.5" customHeight="1" x14ac:dyDescent="0.3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6.5" customHeight="1" x14ac:dyDescent="0.3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6.5" customHeight="1" x14ac:dyDescent="0.3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6.5" customHeight="1" x14ac:dyDescent="0.3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6.5" customHeight="1" x14ac:dyDescent="0.3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6.5" customHeight="1" x14ac:dyDescent="0.3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6.5" customHeight="1" x14ac:dyDescent="0.3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6.5" customHeight="1" x14ac:dyDescent="0.3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6.5" customHeight="1" x14ac:dyDescent="0.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6.5" customHeight="1" x14ac:dyDescent="0.3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6.5" customHeight="1" x14ac:dyDescent="0.3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6.5" customHeight="1" x14ac:dyDescent="0.3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6.5" customHeight="1" x14ac:dyDescent="0.3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6.5" customHeight="1" x14ac:dyDescent="0.3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6.5" customHeight="1" x14ac:dyDescent="0.3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6.5" customHeight="1" x14ac:dyDescent="0.3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6.5" customHeight="1" x14ac:dyDescent="0.3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6.5" customHeight="1" x14ac:dyDescent="0.3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6.5" customHeight="1" x14ac:dyDescent="0.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6.5" customHeight="1" x14ac:dyDescent="0.3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6.5" customHeight="1" x14ac:dyDescent="0.3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6.5" customHeight="1" x14ac:dyDescent="0.3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6.5" customHeight="1" x14ac:dyDescent="0.3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6.5" customHeight="1" x14ac:dyDescent="0.3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6.5" customHeight="1" x14ac:dyDescent="0.3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6.5" customHeight="1" x14ac:dyDescent="0.3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6.5" customHeight="1" x14ac:dyDescent="0.3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6.5" customHeight="1" x14ac:dyDescent="0.3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6.5" customHeight="1" x14ac:dyDescent="0.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6.5" customHeight="1" x14ac:dyDescent="0.3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6.5" customHeight="1" x14ac:dyDescent="0.3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6.5" customHeight="1" x14ac:dyDescent="0.3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6.5" customHeight="1" x14ac:dyDescent="0.3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6.5" customHeight="1" x14ac:dyDescent="0.3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6.5" customHeight="1" x14ac:dyDescent="0.3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6.5" customHeight="1" x14ac:dyDescent="0.3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6.5" customHeight="1" x14ac:dyDescent="0.3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6.5" customHeight="1" x14ac:dyDescent="0.3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6.5" customHeight="1" x14ac:dyDescent="0.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6.5" customHeight="1" x14ac:dyDescent="0.3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6.5" customHeight="1" x14ac:dyDescent="0.3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6.5" customHeight="1" x14ac:dyDescent="0.3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6.5" customHeight="1" x14ac:dyDescent="0.3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6.5" customHeight="1" x14ac:dyDescent="0.3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6.5" customHeight="1" x14ac:dyDescent="0.3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6.5" customHeight="1" x14ac:dyDescent="0.3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6.5" customHeight="1" x14ac:dyDescent="0.3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6.5" customHeight="1" x14ac:dyDescent="0.3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6.5" customHeight="1" x14ac:dyDescent="0.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6.5" customHeight="1" x14ac:dyDescent="0.3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6.5" customHeight="1" x14ac:dyDescent="0.3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6.5" customHeight="1" x14ac:dyDescent="0.3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6.5" customHeight="1" x14ac:dyDescent="0.3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6.5" customHeight="1" x14ac:dyDescent="0.3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6.5" customHeight="1" x14ac:dyDescent="0.3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6.5" customHeight="1" x14ac:dyDescent="0.3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6.5" customHeight="1" x14ac:dyDescent="0.3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6.5" customHeight="1" x14ac:dyDescent="0.3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6.5" customHeight="1" x14ac:dyDescent="0.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6.5" customHeight="1" x14ac:dyDescent="0.3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6.5" customHeight="1" x14ac:dyDescent="0.3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6.5" customHeight="1" x14ac:dyDescent="0.3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6.5" customHeight="1" x14ac:dyDescent="0.3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6.5" customHeight="1" x14ac:dyDescent="0.3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6.5" customHeight="1" x14ac:dyDescent="0.3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6.5" customHeight="1" x14ac:dyDescent="0.3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6.5" customHeight="1" x14ac:dyDescent="0.3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6.5" customHeight="1" x14ac:dyDescent="0.3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6.5" customHeight="1" x14ac:dyDescent="0.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6.5" customHeight="1" x14ac:dyDescent="0.3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6.5" customHeight="1" x14ac:dyDescent="0.3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6.5" customHeight="1" x14ac:dyDescent="0.3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6.5" customHeight="1" x14ac:dyDescent="0.3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6.5" customHeight="1" x14ac:dyDescent="0.3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6.5" customHeight="1" x14ac:dyDescent="0.3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6.5" customHeight="1" x14ac:dyDescent="0.3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6.5" customHeight="1" x14ac:dyDescent="0.3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6.5" customHeight="1" x14ac:dyDescent="0.3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6.5" customHeight="1" x14ac:dyDescent="0.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6.5" customHeight="1" x14ac:dyDescent="0.3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6.5" customHeight="1" x14ac:dyDescent="0.3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6.5" customHeight="1" x14ac:dyDescent="0.3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6.5" customHeight="1" x14ac:dyDescent="0.3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6.5" customHeight="1" x14ac:dyDescent="0.3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6.5" customHeight="1" x14ac:dyDescent="0.3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6.5" customHeight="1" x14ac:dyDescent="0.3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6.5" customHeight="1" x14ac:dyDescent="0.3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6.5" customHeight="1" x14ac:dyDescent="0.3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6.5" customHeight="1" x14ac:dyDescent="0.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6.5" customHeight="1" x14ac:dyDescent="0.3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6.5" customHeight="1" x14ac:dyDescent="0.3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6.5" customHeight="1" x14ac:dyDescent="0.3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6.5" customHeight="1" x14ac:dyDescent="0.3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6.5" customHeight="1" x14ac:dyDescent="0.3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6.5" customHeight="1" x14ac:dyDescent="0.3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6.5" customHeight="1" x14ac:dyDescent="0.3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6.5" customHeight="1" x14ac:dyDescent="0.3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6.5" customHeight="1" x14ac:dyDescent="0.3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6.5" customHeight="1" x14ac:dyDescent="0.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6.5" customHeight="1" x14ac:dyDescent="0.3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6.5" customHeight="1" x14ac:dyDescent="0.3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6.5" customHeight="1" x14ac:dyDescent="0.3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6.5" customHeight="1" x14ac:dyDescent="0.3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6.5" customHeight="1" x14ac:dyDescent="0.3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6.5" customHeight="1" x14ac:dyDescent="0.3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6.5" customHeight="1" x14ac:dyDescent="0.3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6.5" customHeight="1" x14ac:dyDescent="0.3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6.5" customHeight="1" x14ac:dyDescent="0.3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6.5" customHeight="1" x14ac:dyDescent="0.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6.5" customHeight="1" x14ac:dyDescent="0.3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6.5" customHeight="1" x14ac:dyDescent="0.3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6.5" customHeight="1" x14ac:dyDescent="0.3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6.5" customHeight="1" x14ac:dyDescent="0.3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6.5" customHeight="1" x14ac:dyDescent="0.3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6.5" customHeight="1" x14ac:dyDescent="0.3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6.5" customHeight="1" x14ac:dyDescent="0.3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6.5" customHeight="1" x14ac:dyDescent="0.3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6.5" customHeight="1" x14ac:dyDescent="0.3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6.5" customHeight="1" x14ac:dyDescent="0.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6.5" customHeight="1" x14ac:dyDescent="0.3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6.5" customHeight="1" x14ac:dyDescent="0.3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6.5" customHeight="1" x14ac:dyDescent="0.3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6.5" customHeight="1" x14ac:dyDescent="0.3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6.5" customHeight="1" x14ac:dyDescent="0.3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6.5" customHeight="1" x14ac:dyDescent="0.3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6.5" customHeight="1" x14ac:dyDescent="0.3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6.5" customHeight="1" x14ac:dyDescent="0.3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6.5" customHeight="1" x14ac:dyDescent="0.3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6.5" customHeight="1" x14ac:dyDescent="0.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6.5" customHeight="1" x14ac:dyDescent="0.3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6.5" customHeight="1" x14ac:dyDescent="0.3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6.5" customHeight="1" x14ac:dyDescent="0.3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6.5" customHeight="1" x14ac:dyDescent="0.3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6.5" customHeight="1" x14ac:dyDescent="0.3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6.5" customHeight="1" x14ac:dyDescent="0.3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6.5" customHeight="1" x14ac:dyDescent="0.3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6.5" customHeight="1" x14ac:dyDescent="0.3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6.5" customHeight="1" x14ac:dyDescent="0.3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6.5" customHeight="1" x14ac:dyDescent="0.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6.5" customHeight="1" x14ac:dyDescent="0.3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6.5" customHeight="1" x14ac:dyDescent="0.3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6.5" customHeight="1" x14ac:dyDescent="0.3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6.5" customHeight="1" x14ac:dyDescent="0.3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6.5" customHeight="1" x14ac:dyDescent="0.3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6.5" customHeight="1" x14ac:dyDescent="0.3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6.5" customHeight="1" x14ac:dyDescent="0.3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6.5" customHeight="1" x14ac:dyDescent="0.3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6.5" customHeight="1" x14ac:dyDescent="0.3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6.5" customHeight="1" x14ac:dyDescent="0.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6.5" customHeight="1" x14ac:dyDescent="0.3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6.5" customHeight="1" x14ac:dyDescent="0.3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6.5" customHeight="1" x14ac:dyDescent="0.3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6.5" customHeight="1" x14ac:dyDescent="0.3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6.5" customHeight="1" x14ac:dyDescent="0.3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6.5" customHeight="1" x14ac:dyDescent="0.3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6.5" customHeight="1" x14ac:dyDescent="0.3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6.5" customHeight="1" x14ac:dyDescent="0.3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6.5" customHeight="1" x14ac:dyDescent="0.3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6.5" customHeight="1" x14ac:dyDescent="0.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6.5" customHeight="1" x14ac:dyDescent="0.3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6.5" customHeight="1" x14ac:dyDescent="0.3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6.5" customHeight="1" x14ac:dyDescent="0.3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6.5" customHeight="1" x14ac:dyDescent="0.3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6.5" customHeight="1" x14ac:dyDescent="0.3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6.5" customHeight="1" x14ac:dyDescent="0.3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6.5" customHeight="1" x14ac:dyDescent="0.3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6.5" customHeight="1" x14ac:dyDescent="0.3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6.5" customHeight="1" x14ac:dyDescent="0.3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6.5" customHeight="1" x14ac:dyDescent="0.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6.5" customHeight="1" x14ac:dyDescent="0.3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6.5" customHeight="1" x14ac:dyDescent="0.3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6.5" customHeight="1" x14ac:dyDescent="0.3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6.5" customHeight="1" x14ac:dyDescent="0.3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6.5" customHeight="1" x14ac:dyDescent="0.3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6.5" customHeight="1" x14ac:dyDescent="0.3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6.5" customHeight="1" x14ac:dyDescent="0.3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6.5" customHeight="1" x14ac:dyDescent="0.3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6.5" customHeight="1" x14ac:dyDescent="0.3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6.5" customHeight="1" x14ac:dyDescent="0.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6.5" customHeight="1" x14ac:dyDescent="0.3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6.5" customHeight="1" x14ac:dyDescent="0.3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6.5" customHeight="1" x14ac:dyDescent="0.3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6.5" customHeight="1" x14ac:dyDescent="0.3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6.5" customHeight="1" x14ac:dyDescent="0.3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6.5" customHeight="1" x14ac:dyDescent="0.3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6.5" customHeight="1" x14ac:dyDescent="0.3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6.5" customHeight="1" x14ac:dyDescent="0.3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6.5" customHeight="1" x14ac:dyDescent="0.3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6.5" customHeight="1" x14ac:dyDescent="0.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6.5" customHeight="1" x14ac:dyDescent="0.3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6.5" customHeight="1" x14ac:dyDescent="0.3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6.5" customHeight="1" x14ac:dyDescent="0.3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6.5" customHeight="1" x14ac:dyDescent="0.3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6.5" customHeight="1" x14ac:dyDescent="0.3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6.5" customHeight="1" x14ac:dyDescent="0.3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6.5" customHeight="1" x14ac:dyDescent="0.3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6.5" customHeight="1" x14ac:dyDescent="0.3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6.5" customHeight="1" x14ac:dyDescent="0.3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6.5" customHeight="1" x14ac:dyDescent="0.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6.5" customHeight="1" x14ac:dyDescent="0.3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6.5" customHeight="1" x14ac:dyDescent="0.3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6.5" customHeight="1" x14ac:dyDescent="0.3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6.5" customHeight="1" x14ac:dyDescent="0.3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6.5" customHeight="1" x14ac:dyDescent="0.3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6.5" customHeight="1" x14ac:dyDescent="0.3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6.5" customHeight="1" x14ac:dyDescent="0.3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6.5" customHeight="1" x14ac:dyDescent="0.3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6.5" customHeight="1" x14ac:dyDescent="0.3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6.5" customHeight="1" x14ac:dyDescent="0.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6.5" customHeight="1" x14ac:dyDescent="0.3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6.5" customHeight="1" x14ac:dyDescent="0.3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6.5" customHeight="1" x14ac:dyDescent="0.3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6.5" customHeight="1" x14ac:dyDescent="0.3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6.5" customHeight="1" x14ac:dyDescent="0.3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6.5" customHeight="1" x14ac:dyDescent="0.3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6.5" customHeight="1" x14ac:dyDescent="0.3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6.5" customHeight="1" x14ac:dyDescent="0.3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6.5" customHeight="1" x14ac:dyDescent="0.3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6.5" customHeight="1" x14ac:dyDescent="0.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6.5" customHeight="1" x14ac:dyDescent="0.3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6.5" customHeight="1" x14ac:dyDescent="0.3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6.5" customHeight="1" x14ac:dyDescent="0.3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6.5" customHeight="1" x14ac:dyDescent="0.3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6.5" customHeight="1" x14ac:dyDescent="0.3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6.5" customHeight="1" x14ac:dyDescent="0.3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6.5" customHeight="1" x14ac:dyDescent="0.3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6.5" customHeight="1" x14ac:dyDescent="0.3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6.5" customHeight="1" x14ac:dyDescent="0.3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6.5" customHeight="1" x14ac:dyDescent="0.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6.5" customHeight="1" x14ac:dyDescent="0.3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6.5" customHeight="1" x14ac:dyDescent="0.3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6.5" customHeight="1" x14ac:dyDescent="0.3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6.5" customHeight="1" x14ac:dyDescent="0.3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6.5" customHeight="1" x14ac:dyDescent="0.3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6.5" customHeight="1" x14ac:dyDescent="0.3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6.5" customHeight="1" x14ac:dyDescent="0.3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6.5" customHeight="1" x14ac:dyDescent="0.3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6.5" customHeight="1" x14ac:dyDescent="0.3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6.5" customHeight="1" x14ac:dyDescent="0.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6.5" customHeight="1" x14ac:dyDescent="0.3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6.5" customHeight="1" x14ac:dyDescent="0.3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6.5" customHeight="1" x14ac:dyDescent="0.3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6.5" customHeight="1" x14ac:dyDescent="0.3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6.5" customHeight="1" x14ac:dyDescent="0.3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6.5" customHeight="1" x14ac:dyDescent="0.3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6.5" customHeight="1" x14ac:dyDescent="0.3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Análisis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James Eduar Hoyos Males</cp:lastModifiedBy>
  <cp:lastPrinted>2018-07-04T16:19:47Z</cp:lastPrinted>
  <dcterms:created xsi:type="dcterms:W3CDTF">2018-06-25T22:33:40Z</dcterms:created>
  <dcterms:modified xsi:type="dcterms:W3CDTF">2019-05-13T13:08:18Z</dcterms:modified>
</cp:coreProperties>
</file>