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645" activeTab="2"/>
  </bookViews>
  <sheets>
    <sheet name="Identificacion" sheetId="1" r:id="rId1"/>
    <sheet name="Seguimiento" sheetId="2" r:id="rId2"/>
    <sheet name="Analisis" sheetId="3" r:id="rId3"/>
    <sheet name="Listas" sheetId="4" state="hidden" r:id="rId4"/>
  </sheets>
  <definedNames/>
  <calcPr fullCalcOnLoad="1"/>
</workbook>
</file>

<file path=xl/sharedStrings.xml><?xml version="1.0" encoding="utf-8"?>
<sst xmlns="http://schemas.openxmlformats.org/spreadsheetml/2006/main" count="337" uniqueCount="250">
  <si>
    <t>DIRECCIONAMIENTO ESTRATÉGICO INSTITUCIONAL</t>
  </si>
  <si>
    <t>HOJA DE VIDA DEL INDICADOR</t>
  </si>
  <si>
    <t>IDENTIFICACIÓN</t>
  </si>
  <si>
    <t>NOMBRE DEL INDICADOR</t>
  </si>
  <si>
    <t>OBJETIVO DEL INDICADOR</t>
  </si>
  <si>
    <t>RESPONSABLE DE DILIGENCIAMIENTO</t>
  </si>
  <si>
    <t>TRIMESTRE REPORTADO</t>
  </si>
  <si>
    <t>RESPONSABLE DEL ANÁLISIS</t>
  </si>
  <si>
    <t>FECHA DE REPORTE</t>
  </si>
  <si>
    <t>PROCESO AL QUE APORTA</t>
  </si>
  <si>
    <t>MI - Gestión de Fomento de las prácticas artísticas</t>
  </si>
  <si>
    <t>FUENTE DE INFORMACIÓN</t>
  </si>
  <si>
    <t>OBJETIVO ESTRATÉGICO AL QUE APORTA</t>
  </si>
  <si>
    <t xml:space="preserve">3.    Fomentar la integración del campo artístico con otros saberes y disciplinas para enriquecer la práctica artística, contribuir a la sostenibilidad del campo, y generar innovación. </t>
  </si>
  <si>
    <t>RESULTADOS</t>
  </si>
  <si>
    <t>SEGUIMIENTO</t>
  </si>
  <si>
    <t>COMPONENTES</t>
  </si>
  <si>
    <t>feb.</t>
  </si>
  <si>
    <t>mar.</t>
  </si>
  <si>
    <t>abr.</t>
  </si>
  <si>
    <t>may.</t>
  </si>
  <si>
    <t>jun.</t>
  </si>
  <si>
    <t>jul.</t>
  </si>
  <si>
    <t>ago.</t>
  </si>
  <si>
    <t>oct.</t>
  </si>
  <si>
    <t>nov.</t>
  </si>
  <si>
    <t>dic.</t>
  </si>
  <si>
    <t>COMPONENTE</t>
  </si>
  <si>
    <t>VARIABLES</t>
  </si>
  <si>
    <t>sept.</t>
  </si>
  <si>
    <t>PROYECTO AL QUE APORTA</t>
  </si>
  <si>
    <t>a</t>
  </si>
  <si>
    <t>1000 - Fomento a las prácticas artísticas en todas sus dimensiones</t>
  </si>
  <si>
    <t>b</t>
  </si>
  <si>
    <t>PERIODICIDAD DE REPORTE</t>
  </si>
  <si>
    <t>Trimestral</t>
  </si>
  <si>
    <t>RANGOS DE DESEMPEÑO</t>
  </si>
  <si>
    <t>DESCRIPCIÓN</t>
  </si>
  <si>
    <t xml:space="preserve">Sobresaliente </t>
  </si>
  <si>
    <t>EJE</t>
  </si>
  <si>
    <t>Satisfactorio</t>
  </si>
  <si>
    <t>Insuficiente</t>
  </si>
  <si>
    <t>UNIDAD DE MEDIDA DE VARIABLES</t>
  </si>
  <si>
    <t>TRIMESTRE II</t>
  </si>
  <si>
    <t>TRIMESTRE III</t>
  </si>
  <si>
    <t>FÓRMULA</t>
  </si>
  <si>
    <t>UNIDAD DE MEDIDA RESULTADO</t>
  </si>
  <si>
    <t>TRIMESTRE IV</t>
  </si>
  <si>
    <t>¿Requiere?</t>
  </si>
  <si>
    <t>Unidades de médida</t>
  </si>
  <si>
    <t>Periodicidad</t>
  </si>
  <si>
    <t xml:space="preserve">TIPO </t>
  </si>
  <si>
    <t xml:space="preserve">Tipo de Acción </t>
  </si>
  <si>
    <t>Tipo de indicador</t>
  </si>
  <si>
    <t>Tipo de medición</t>
  </si>
  <si>
    <t>Número</t>
  </si>
  <si>
    <t>Asistencias</t>
  </si>
  <si>
    <t>Mesual</t>
  </si>
  <si>
    <t>Acción Correctiva</t>
  </si>
  <si>
    <t>Insumos</t>
  </si>
  <si>
    <t>Pesos</t>
  </si>
  <si>
    <t>Economía</t>
  </si>
  <si>
    <t>Actividades de formación</t>
  </si>
  <si>
    <t>EXPLICACIÓN</t>
  </si>
  <si>
    <t>Acción Preventiva</t>
  </si>
  <si>
    <t>Procesos</t>
  </si>
  <si>
    <t>Eficiencia</t>
  </si>
  <si>
    <t>Seguidores</t>
  </si>
  <si>
    <t>Semestral</t>
  </si>
  <si>
    <t>Oportunidad de Mejora</t>
  </si>
  <si>
    <t>Productos</t>
  </si>
  <si>
    <t>EFICIENCIA DE LA OFERTA</t>
  </si>
  <si>
    <t>Eficacia</t>
  </si>
  <si>
    <t>Eficiencia en la adjudicación de estímulos</t>
  </si>
  <si>
    <t>Hora</t>
  </si>
  <si>
    <t>No requiere acción</t>
  </si>
  <si>
    <t>Resultados</t>
  </si>
  <si>
    <t>Fase desarrollo de software</t>
  </si>
  <si>
    <t>Impactos</t>
  </si>
  <si>
    <t xml:space="preserve">Indice de satisfacción </t>
  </si>
  <si>
    <t>Porcentaje</t>
  </si>
  <si>
    <t>Dimensiones</t>
  </si>
  <si>
    <t>Políticas</t>
  </si>
  <si>
    <t>Objetivo Estratégico</t>
  </si>
  <si>
    <t xml:space="preserve">Proceso Institucional </t>
  </si>
  <si>
    <t>DEFINICIONES CONCEPTUALES</t>
  </si>
  <si>
    <t>Proyectos</t>
  </si>
  <si>
    <t>Talento Humano</t>
  </si>
  <si>
    <t>Planeación Institucional</t>
  </si>
  <si>
    <r>
      <t>1.</t>
    </r>
    <r>
      <rPr>
        <sz val="7"/>
        <color indexed="8"/>
        <rFont val="Arial Narrow"/>
        <family val="2"/>
      </rPr>
      <t xml:space="preserve">    </t>
    </r>
    <r>
      <rPr>
        <sz val="11"/>
        <color indexed="8"/>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</si>
  <si>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</si>
  <si>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</si>
  <si>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</si>
  <si>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</si>
  <si>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</si>
  <si>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</si>
  <si>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</si>
  <si>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</si>
  <si>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</si>
  <si>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indexed="8"/>
        <rFont val="Arial Narrow"/>
        <family val="2"/>
      </rPr>
      <t xml:space="preserve">    </t>
    </r>
    <r>
      <rPr>
        <sz val="11"/>
        <color indexed="8"/>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</si>
  <si>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</si>
  <si>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</si>
  <si>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</si>
  <si>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</si>
  <si>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indexed="8"/>
        <rFont val="Arial Narrow"/>
        <family val="2"/>
      </rPr>
      <t xml:space="preserve">    </t>
    </r>
    <r>
      <rPr>
        <sz val="11"/>
        <color indexed="8"/>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</si>
  <si>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</si>
  <si>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</si>
  <si>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</si>
  <si>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</si>
  <si>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indexed="8"/>
        <rFont val="Arial Narrow"/>
        <family val="2"/>
      </rPr>
      <t xml:space="preserve">    </t>
    </r>
    <r>
      <rPr>
        <sz val="11"/>
        <color indexed="8"/>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</si>
  <si>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</si>
  <si>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998 - Fortalecimiento de la gestión institucional, comunicaciones  y servicio al ciudadano</t>
  </si>
  <si>
    <t>Gestión del Conocimiento y la Innovación</t>
  </si>
  <si>
    <t>Fortalecimiento organizacional y simplificación de procesos</t>
  </si>
  <si>
    <r>
      <t>6.</t>
    </r>
    <r>
      <rPr>
        <sz val="7"/>
        <color indexed="8"/>
        <rFont val="Arial Narrow"/>
        <family val="2"/>
      </rPr>
      <t xml:space="preserve">    </t>
    </r>
    <r>
      <rPr>
        <sz val="11"/>
        <color indexed="8"/>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</si>
  <si>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</si>
  <si>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</si>
  <si>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</si>
  <si>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</si>
  <si>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indexed="8"/>
        <rFont val="Arial Narrow"/>
        <family val="2"/>
      </rPr>
      <t xml:space="preserve">    </t>
    </r>
    <r>
      <rPr>
        <sz val="11"/>
        <color indexed="8"/>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</si>
  <si>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</si>
  <si>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Participación ciudadana en la gestión pública</t>
  </si>
  <si>
    <t>MI - Gestión integral de espacios culturales</t>
  </si>
  <si>
    <t>1010 - Construcción y sostenimiento de la infraestructura para las Artes</t>
  </si>
  <si>
    <t>Racionalización de trámites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</si>
  <si>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</si>
  <si>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</si>
  <si>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</si>
  <si>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</si>
  <si>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</si>
  <si>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</si>
  <si>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</si>
  <si>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</si>
  <si>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</si>
  <si>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</si>
  <si>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</si>
  <si>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</si>
  <si>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</si>
  <si>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</si>
  <si>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</si>
  <si>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</si>
  <si>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</si>
  <si>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</si>
  <si>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</si>
  <si>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</si>
  <si>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</si>
  <si>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</si>
  <si>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</si>
  <si>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</si>
  <si>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</si>
  <si>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</si>
  <si>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</si>
  <si>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</si>
  <si>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</si>
  <si>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</si>
  <si>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</si>
  <si>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</si>
  <si>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</si>
  <si>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</si>
  <si>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</si>
  <si>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</si>
  <si>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</si>
  <si>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</si>
  <si>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</si>
  <si>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</si>
  <si>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</si>
  <si>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</si>
  <si>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</si>
  <si>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</si>
  <si>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</si>
  <si>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</si>
  <si>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</si>
  <si>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</si>
  <si>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</si>
  <si>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</si>
  <si>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a/b</t>
  </si>
  <si>
    <t>a/b*100</t>
  </si>
  <si>
    <t>Cifras preliminares sujetas a verificación</t>
  </si>
  <si>
    <t xml:space="preserve">Capacidad de cobertura del PDE / Proporción de  Artistas ganadores del PDE </t>
  </si>
  <si>
    <t>a/b*10.000( ‱)</t>
  </si>
  <si>
    <t>Valor monetario total entregado a los artistas ganadores de los estímulos del PDE  durante el trimestre respectivo.</t>
  </si>
  <si>
    <t>Número de Artistas Integrantes Inscritos (1) de las convocatorias del PDE durante el trimestre respectivo.</t>
  </si>
  <si>
    <t>Proyección trimestral de la  población de 18 y más años  de la ciudad de Bogotá.</t>
  </si>
  <si>
    <t xml:space="preserve">Valor monetario promedio entregado por estímulo </t>
  </si>
  <si>
    <t>Es el Valor monetario promedio entregado a los artistas ganadores de las convocatorias del PDE  por estímulo adjudicado. 
Total  valor monetario del estímulo entregado en millones de pesos, a los artistas ganadores de las convocatorias del PDE,  sobre el número de estímulos adjudicados durante el trimestre respectivo.</t>
  </si>
  <si>
    <t xml:space="preserve">Mide la proporción de los recursos ejecutados de los estímulos del PDE, en el periodo de medición, frente a los recursos proyectados del PDE. </t>
  </si>
  <si>
    <t>Número de recursos proyectados del PDE (Planeado) durante el trimestre respectivo.</t>
  </si>
  <si>
    <t>Proporción de recursos ejecutados respecto a los recursos proyectados  por 100.</t>
  </si>
  <si>
    <t>Nota: (1)Se proyectó  la población trimestral de 18 y + de Bogotá con base en DANE-GEIH y Proyecciones por edades simples Censo 2.005. El Número de Artistas Integrantes Inscritos se obtiene de consolidar el total de artistas integrantes inscritos por cada convocatoria que cierra en el respectivo trimestre; importante tener en cuenta, en el cálculo se incluyó los artistas que se presentan más de una vez pero en convocatorias diferentes, debido a que se está midiendo el grado de participación de la población artista.</t>
  </si>
  <si>
    <t>Eficiencia en la adjudicación de Apoyos Concertados</t>
  </si>
  <si>
    <t>Número de recursos ejecutados de los estímulos del PDE (Ejecutado) durante el trimestre respectivo.</t>
  </si>
  <si>
    <t xml:space="preserve">Mide la proporción de los recursos ejecutados del programa de apoyos concertados, en el periodo de medición, frente a los recursos proyectados del PDE. </t>
  </si>
  <si>
    <t xml:space="preserve">Valor monetario promedio entregado por organizaciones apoyadas.
 </t>
  </si>
  <si>
    <t>TRIMESTRE I</t>
  </si>
  <si>
    <t>Número de recursos ejecutados de los apoyos concertados (Ejecutado) durante el año.</t>
  </si>
  <si>
    <t>Número de recursos proyectados de los apoyos concertados  (Planeado) durante el año.</t>
  </si>
  <si>
    <t xml:space="preserve">Entre 1 y 5 </t>
  </si>
  <si>
    <t>Número total de ganadores que integran las propuestas del PDE durante el trimestre respectivo.</t>
  </si>
  <si>
    <t>Número total Artistas que conforman las propuestas Inscritas en las convocatorias del PDE durante el trimestre respectivo.</t>
  </si>
  <si>
    <t>Entre 10,000,001 y 15,000,000</t>
  </si>
  <si>
    <t xml:space="preserve">Población Activa de  Artístas(1) por cada 10.000 habitantes </t>
  </si>
  <si>
    <t xml:space="preserve">Se interpreta como la tasa de  participación de artístas activos por cada 10.000 Habitantes de 18 y más años. 
Construido a través del consolidado de artístas integrantes inscritos de las agrupaciones, personas naturales y jurídicas, que participan en cada convocatoria del  Portafolio Distrital de Estímulos PDE,  sobre la Proyección trimestral de la  población de 18 y más años de la ciudad de Bogotá. </t>
  </si>
  <si>
    <t>Población Activa de  Artístas(PAA)  por cada 10.000 habitantes de 18 y + años.( 10.000 (‱) )</t>
  </si>
  <si>
    <r>
      <t>Valor monetario  promedio de estimulos entregados</t>
    </r>
    <r>
      <rPr>
        <sz val="11"/>
        <rFont val="Calibri"/>
        <family val="2"/>
      </rPr>
      <t xml:space="preserve"> [entrega de recursos financieros]</t>
    </r>
  </si>
  <si>
    <t>Número de estímulos efectivos adjudicados durante el trimestre respectivo.</t>
  </si>
  <si>
    <t xml:space="preserve">Es el Valor monetario promedio entregado a las organizaciones ganadoras de los apoyos concertados por el número de organizaciones apoyadas.
Total  valor monetario del apoyo entregado en millones de pesos, a las organizaciones ganadoras de los apoyos concertados,  sobre el número  número de organizaciones apoyadas.
 </t>
  </si>
  <si>
    <t>Número de organizaciones apoyadas  durante el trimestre respectivo.</t>
  </si>
  <si>
    <t>Fabiola Vargas</t>
  </si>
  <si>
    <t>Participación en el Programa Distrital de Estímulos del IDARTES</t>
  </si>
  <si>
    <t>Proporción de Ganadores que integran las propuestas respecto al número total de Artistas que conforman las convocatorias del PDE por 100.</t>
  </si>
  <si>
    <t>Valor monetario total entregado a las  organizaciones ganadoras  de los apoyos concertados  durante el trimestre respectivo.</t>
  </si>
  <si>
    <t xml:space="preserve">Mide la proporción de los recursos ejecutados del programa de salas concertadas, en el periodo de medición, frente a los recursos proyectados del PDE. </t>
  </si>
  <si>
    <r>
      <t>Valor monetario  promedio  entregado a las Salas Concertadas</t>
    </r>
    <r>
      <rPr>
        <sz val="11"/>
        <rFont val="Calibri"/>
        <family val="2"/>
      </rPr>
      <t xml:space="preserve"> [entrega de recursos financieros]</t>
    </r>
  </si>
  <si>
    <r>
      <t>Valor monetario  promedio de  Apoyos Concertados entregados</t>
    </r>
    <r>
      <rPr>
        <sz val="11"/>
        <rFont val="Calibri"/>
        <family val="2"/>
      </rPr>
      <t xml:space="preserve"> [entrega de recursos financieros]</t>
    </r>
  </si>
  <si>
    <t xml:space="preserve">Valor monetario promedio entregado por organizaciones ganadoras.
 </t>
  </si>
  <si>
    <t>Eficiencia en la adjudicación de las Salas Concertadas</t>
  </si>
  <si>
    <t>Número de recursos ejecutados para las salas concertadas (Ejecutado) durante el año.</t>
  </si>
  <si>
    <t>Número de recursos proyectados para las salas concertadas  (Planeado) durante el año.</t>
  </si>
  <si>
    <t>Valor monetario total entregado a las  organizaciones ganadoras  de las salas concertadas  durante el año.</t>
  </si>
  <si>
    <t>Número de organizaciones ganadoras de las salas concertadas  durante el año.</t>
  </si>
  <si>
    <t xml:space="preserve">
Es el Valor monetario promedio entregado a las organizaciones ganadoras de las salas concertadas por el número de organizaciones beneficiarias.
Total  valor monetario del apoyo entregado en millones de pesos, a las organizaciones ganadoras de las salas concertadas, sobre el número  número de organizaciones beneficiarias.
 </t>
  </si>
  <si>
    <t>Página: 1 de 3</t>
  </si>
  <si>
    <t>Versión: 1</t>
  </si>
  <si>
    <t>Código: 2MI-GFOM-IND-01</t>
  </si>
  <si>
    <t>Fecha: 29/01/2019</t>
  </si>
  <si>
    <t>Hacer seguimiento al desarrollo de la participación por parte de los artistas y agentes del sector, en las convocatorias del Programa Distrital de Estímulos  en cada vigencia y frente a la vigencia anterior.</t>
  </si>
  <si>
    <t>Página: 2 de 3</t>
  </si>
  <si>
    <t>Página: 3 de 3</t>
  </si>
  <si>
    <t xml:space="preserve">Fomento: promover el desarrollo de las prácticas de los campos de las artes, por medio de la entrega de recursos financieros, técnicos y en especie necesarios para su ejecución y generación de productos culturales y artísticos, con el fin de lograr la visibilización, fortalecimiento y proyección de las prácticas artísticas en la ciudad y su interrelación con otros campos del saber. 
Por Población Activa de Artistas -PAA- se entiende aquel segmento de población que, teniendo en cuenta sus habilidades artísticas participa en, al menos, una de las diferentes convocatorias del portafolio Distrital de Estímulos -PDE- que oferta anualmente el Idartes.
</t>
  </si>
  <si>
    <t>FORMULA</t>
  </si>
  <si>
    <t>Promover el desarrollo de las prácticas de los campos de las artes</t>
  </si>
  <si>
    <t>ene.</t>
  </si>
  <si>
    <t>INDICADOR</t>
  </si>
  <si>
    <t>LINEA BASE 2018</t>
  </si>
  <si>
    <t>sep.</t>
  </si>
  <si>
    <t>LECTURA E INTERPRETACIÓN DE LOS RESULTADOS</t>
  </si>
  <si>
    <t>DESEMPEÑO</t>
  </si>
  <si>
    <t>ACCIÓN DE MEJORAMIENTO</t>
  </si>
  <si>
    <t>Más de 5</t>
  </si>
  <si>
    <t xml:space="preserve">Menos de 1 </t>
  </si>
  <si>
    <t>Ma´s de $15,000,000</t>
  </si>
  <si>
    <t>Menos de 10,000,000</t>
  </si>
  <si>
    <t>Más del 26%</t>
  </si>
  <si>
    <t>Entre
20% y 25%</t>
  </si>
  <si>
    <t>Menos de 20%</t>
  </si>
  <si>
    <t>Más de 99%</t>
  </si>
  <si>
    <t>Entre
95% y 98%</t>
  </si>
  <si>
    <t>Menos de 95%</t>
  </si>
  <si>
    <t xml:space="preserve">Mide la Proporción de Artistas Integrantes Ganadores respecto al número de Artistas integrantes inscritos y se denota por 100.
Hace relación al Número de Artistas Ganadores del PDE, incluido los integrantes de las propuestas;  sobre, el  Número Total de Artistas Integrantes Inscritos en el PDE durante el trimestre respectivo. </t>
  </si>
  <si>
    <t>Se observa en el primer componente que la participación de Población Activa de Artistas (PAA) sobre la población de 18 y más años de Bogotá, en lo corrido del primer trimestre del 2019 fue de 4,5  por cada 10.000 (‱) habitantes; resultado que comparado con el primer trimestre del 2018 (1,16) aumenta en 4 veces; el indicador se ubica en el nivel satisfactorio. Este comportamiento se explica, porque algunas convocatorias que han tenido un comportamiento significativo en la inscripción en este período de tiempo cerraron antes del segundo trimestre del 2019, como es el caso de la Beca Festival Rock al Parque – Bogotá Ciudad de La Música. Otros factores que afectan el indicador para resaltar, por una parte, fue el aumento en general del número de inscritos de las convocatorias que cerraron en este período y por otra parte la inscripción importante de las convocatorias nuevas que se ofertaron en el 2019. Sin embargo, la participación de la Población Activa de Artistas (PAA), aún es baja para responder al mejoramiento de la calidad de vida cultural de la comunidad residente en Bogotá.
El segundo componente relacionado con el valor monetario promedio de estímulos entregados, durante el desarrollo del PDE (Programa Distrital de Estímulos), se comportó de la siguiente forma: En lo corrido del primer trimestre se entregaron $45 millones, distribuidos en tres estímulos, es decir que, en promedio, cada ganador recibió $15 millones. Al comparar con el mismo periodo de tiempo del 2.018 se observa que permanece estable, ubicándose en el nivel satisfactorio.
Así mismo, relacionado con el programa de apoyos concertados se observa que en el primer trimestre se entregó $ 513millones al proyecto de apoyos concertados de los artistas de una organización sin ánimo de lucro. El proyecto en ejecución está relacionado con la Unidad de Gestión Artes plásticas y Visuales. El indicador se ubica en sobresaliente, y se resalta la adjudicación temprana en comparación con el primer trimestre del 2018.
En relación con el indicador de capacidad de cobertura (Proporción de Artistas Integrantes Ganadores respecto al número de Artistas integrantes inscritos), muestra que durante el primer trimestre la proporción de ganadores del PDE fue del 13% del total de participantes inscritos, correspondiente a 11 artistas integrantes ganadores, de un total de 85 artistas integrantes inscritos en las respectivas convocatorias. Este resultado comparado con el primer trimestre del 2018 disminuye, porque el número de inscritos es significativamente mayor al del periodo analizado comparado; es importante resaltar la presión que se ejerce ante la entidad sobre el fortalecimiento a nivel presupuestal para dar respuesta a las convocatorias que tienen alto nivel de participación. Este indicador se ubica en el nivel insatisfactorio. Por tal razón es necesario plantear escenarios favorables que permitan al artista participante, al cual no le fue posible ser beneficiario de determinado estímulo, acceder de alguna otra forma a los demás proyectos que tiene el Idartes para estimular la participación, integrándolo a procesos de formación entre otros. 
En cuanto al indicador de eficiencia (recursos ejecutados/ recursos proyectados) del PDE (Programa Distrital de Estímulos), se observa que durante el primer trimestre del año se ejecutó el 100% de los recursos proyectados, con la convocatoria de Arte Dramático “Beca de Circulación para la Conmemoración del Día Mundial del Teatro”. Se resalta el comportamiento del indicador porque se ubica en el nivel sobresaliente el cual permaneció estable en comparación con el estimado en el primer trimestre del 2018.</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</si>
</sst>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d\.m"/>
    <numFmt numFmtId="179" formatCode="0.0"/>
    <numFmt numFmtId="180" formatCode="_-* #,##0.0_-;\-* #,##0.0_-;_-* &quot;-&quot;??_-;_-@_-"/>
    <numFmt numFmtId="181" formatCode="_-* #,##0_-;\-* #,##0_-;_-* &quot;-&quot;??_-;_-@_-"/>
    <numFmt numFmtId="182" formatCode="_-* #,##0.000_-;\-* #,##0.000_-;_-* &quot;-&quot;??_-;_-@_-"/>
    <numFmt numFmtId="183" formatCode="_-* #,##0.0000_-;\-* #,##0.0000_-;_-* &quot;-&quot;??_-;_-@_-"/>
    <numFmt numFmtId="184" formatCode="_-* #,##0.0_-;\-* #,##0.0_-;_-* &quot;-&quot;?_-;_-@_-"/>
    <numFmt numFmtId="185" formatCode="0.000000"/>
    <numFmt numFmtId="186" formatCode="0.00000"/>
    <numFmt numFmtId="187" formatCode="0.0000"/>
    <numFmt numFmtId="188" formatCode="0.000"/>
    <numFmt numFmtId="189" formatCode="_(* #,##0.0_);_(* \(#,##0.0\);_(* &quot;-&quot;??_);_(@_)"/>
    <numFmt numFmtId="190" formatCode="_(* #,##0_);_(* \(#,##0\);_(* &quot;-&quot;??_);_(@_)"/>
    <numFmt numFmtId="191" formatCode="_-[$$-240A]\ * #,##0.00_-;\-[$$-240A]\ * #,##0.00_-;_-[$$-240A]\ * &quot;-&quot;??_-;_-@_-"/>
    <numFmt numFmtId="192" formatCode="dd/mm/yyyy;@"/>
    <numFmt numFmtId="193" formatCode="_-[$$-80A]* #,##0.00_-;\-[$$-80A]* #,##0.00_-;_-[$$-80A]* &quot;-&quot;??_-;_-@_-"/>
    <numFmt numFmtId="194" formatCode="_-[$$-80A]* #,##0_-;\-[$$-80A]* #,##0_-;_-[$$-80A]* &quot;-&quot;??_-;_-@_-"/>
    <numFmt numFmtId="195" formatCode="0.00000000"/>
    <numFmt numFmtId="196" formatCode="0.0000000"/>
    <numFmt numFmtId="197" formatCode="0.000000000"/>
    <numFmt numFmtId="198" formatCode="0.0000000000"/>
    <numFmt numFmtId="199" formatCode="0.00000000000"/>
    <numFmt numFmtId="200" formatCode="_-&quot;$&quot;\ * #,##0.0_-;\-&quot;$&quot;\ * #,##0.0_-;_-&quot;$&quot;\ * &quot;-&quot;??_-;_-@_-"/>
    <numFmt numFmtId="201" formatCode="_-&quot;$&quot;\ * #,##0.000_-;\-&quot;$&quot;\ * #,##0.000_-;_-&quot;$&quot;\ * &quot;-&quot;??_-;_-@_-"/>
    <numFmt numFmtId="202" formatCode="_-&quot;$&quot;\ * #,##0.0000_-;\-&quot;$&quot;\ * #,##0.0000_-;_-&quot;$&quot;\ * &quot;-&quot;??_-;_-@_-"/>
    <numFmt numFmtId="203" formatCode="_-&quot;$&quot;\ * #,##0.00000_-;\-&quot;$&quot;\ * #,##0.00000_-;_-&quot;$&quot;\ * &quot;-&quot;??_-;_-@_-"/>
    <numFmt numFmtId="204" formatCode="_-&quot;$&quot;\ * #,##0.000000_-;\-&quot;$&quot;\ * #,##0.000000_-;_-&quot;$&quot;\ * &quot;-&quot;??_-;_-@_-"/>
    <numFmt numFmtId="205" formatCode="_-&quot;$&quot;\ * #,##0.0000000_-;\-&quot;$&quot;\ * #,##0.0000000_-;_-&quot;$&quot;\ * &quot;-&quot;??_-;_-@_-"/>
    <numFmt numFmtId="206" formatCode="_-&quot;$&quot;\ * #,##0_-;\-&quot;$&quot;\ * #,##0_-;_-&quot;$&quot;\ * &quot;-&quot;??_-;_-@_-"/>
    <numFmt numFmtId="207" formatCode="_-* #,##0.00000_-;\-* #,##0.00000_-;_-* &quot;-&quot;??_-;_-@_-"/>
    <numFmt numFmtId="208" formatCode="_-* #,##0.000000_-;\-* #,##0.000000_-;_-* &quot;-&quot;??_-;_-@_-"/>
    <numFmt numFmtId="209" formatCode="_-* #,##0.0000000_-;\-* #,##0.0000000_-;_-* &quot;-&quot;??_-;_-@_-"/>
    <numFmt numFmtId="210" formatCode="_-* #,##0.00000000_-;\-* #,##0.00000000_-;_-* &quot;-&quot;??_-;_-@_-"/>
    <numFmt numFmtId="211" formatCode="_-* #,##0.000000000_-;\-* #,##0.000000000_-;_-* &quot;-&quot;??_-;_-@_-"/>
    <numFmt numFmtId="212" formatCode="&quot;Sí&quot;;&quot;Sí&quot;;&quot;No&quot;"/>
    <numFmt numFmtId="213" formatCode="&quot;Verdadero&quot;;&quot;Verdadero&quot;;&quot;Falso&quot;"/>
    <numFmt numFmtId="214" formatCode="&quot;Activado&quot;;&quot;Activado&quot;;&quot;Desactivado&quot;"/>
    <numFmt numFmtId="215" formatCode="[$€-2]\ #,##0.00_);[Red]\([$€-2]\ #,##0.00\)"/>
  </numFmts>
  <fonts count="58">
    <font>
      <sz val="11"/>
      <color rgb="FF000000"/>
      <name val="Calibri"/>
      <family val="2"/>
    </font>
    <font>
      <sz val="11"/>
      <color indexed="8"/>
      <name val="Calibri"/>
      <family val="2"/>
    </font>
    <font>
      <sz val="11"/>
      <color indexed="8"/>
      <name val="Arial Narrow"/>
      <family val="2"/>
    </font>
    <font>
      <sz val="11"/>
      <name val="Calibri"/>
      <family val="2"/>
    </font>
    <font>
      <b/>
      <sz val="11"/>
      <name val="Arial Narrow"/>
      <family val="2"/>
    </font>
    <font>
      <sz val="11"/>
      <name val="Arial Narrow"/>
      <family val="2"/>
    </font>
    <font>
      <sz val="7"/>
      <color indexed="8"/>
      <name val="Arial Narrow"/>
      <family val="2"/>
    </font>
    <font>
      <sz val="7"/>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4"/>
      <color indexed="8"/>
      <name val="Arial Narrow"/>
      <family val="2"/>
    </font>
    <font>
      <b/>
      <sz val="11"/>
      <color indexed="8"/>
      <name val="Arial Narrow"/>
      <family val="2"/>
    </font>
    <font>
      <sz val="11"/>
      <color indexed="8"/>
      <name val="Noto Sans Symbols"/>
      <family val="0"/>
    </font>
    <font>
      <sz val="10"/>
      <color indexed="8"/>
      <name val="Arial Narrow"/>
      <family val="2"/>
    </font>
    <font>
      <sz val="9"/>
      <color indexed="8"/>
      <name val="Arial Narrow"/>
      <family val="2"/>
    </font>
    <font>
      <sz val="11"/>
      <color indexed="10"/>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rgb="FF000000"/>
      <name val="Arial Narrow"/>
      <family val="2"/>
    </font>
    <font>
      <b/>
      <sz val="11"/>
      <color rgb="FF000000"/>
      <name val="Arial Narrow"/>
      <family val="2"/>
    </font>
    <font>
      <sz val="11"/>
      <color rgb="FF000000"/>
      <name val="Arial Narrow"/>
      <family val="2"/>
    </font>
    <font>
      <sz val="11"/>
      <color rgb="FF000000"/>
      <name val="Noto Sans Symbols"/>
      <family val="0"/>
    </font>
    <font>
      <sz val="10"/>
      <color rgb="FF000000"/>
      <name val="Arial Narrow"/>
      <family val="2"/>
    </font>
    <font>
      <sz val="9"/>
      <color rgb="FF000000"/>
      <name val="Arial Narrow"/>
      <family val="2"/>
    </font>
    <font>
      <sz val="11"/>
      <color rgb="FFFF0000"/>
      <name val="Arial Narrow"/>
      <family val="0"/>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rgb="FF6D9EEB"/>
        <bgColor indexed="64"/>
      </patternFill>
    </fill>
    <fill>
      <patternFill patternType="solid">
        <fgColor rgb="FFA4C2F4"/>
        <bgColor indexed="64"/>
      </patternFill>
    </fill>
    <fill>
      <patternFill patternType="solid">
        <fgColor rgb="FFC9DAF8"/>
        <bgColor indexed="64"/>
      </patternFill>
    </fill>
    <fill>
      <patternFill patternType="solid">
        <fgColor rgb="FF8E7CC3"/>
        <bgColor indexed="64"/>
      </patternFill>
    </fill>
    <fill>
      <patternFill patternType="solid">
        <fgColor rgb="FFD9D2E9"/>
        <bgColor indexed="64"/>
      </patternFill>
    </fill>
    <fill>
      <patternFill patternType="solid">
        <fgColor rgb="FFF6B26B"/>
        <bgColor indexed="64"/>
      </patternFill>
    </fill>
    <fill>
      <patternFill patternType="solid">
        <fgColor rgb="FFFCE5CD"/>
        <bgColor indexed="64"/>
      </patternFill>
    </fill>
    <fill>
      <patternFill patternType="solid">
        <fgColor theme="0"/>
        <bgColor indexed="64"/>
      </patternFill>
    </fill>
    <fill>
      <patternFill patternType="solid">
        <fgColor rgb="FF64BF7C"/>
        <bgColor indexed="64"/>
      </patternFill>
    </fill>
    <fill>
      <patternFill patternType="solid">
        <fgColor rgb="FFFFD965"/>
        <bgColor indexed="64"/>
      </patternFill>
    </fill>
    <fill>
      <patternFill patternType="solid">
        <fgColor rgb="FFE06666"/>
        <bgColor indexed="64"/>
      </patternFill>
    </fill>
    <fill>
      <patternFill patternType="solid">
        <fgColor rgb="FFF3F3F3"/>
        <bgColor indexed="64"/>
      </patternFill>
    </fill>
    <fill>
      <patternFill patternType="solid">
        <fgColor rgb="FFF9CB9C"/>
        <bgColor indexed="64"/>
      </patternFill>
    </fill>
    <fill>
      <patternFill patternType="solid">
        <fgColor rgb="FFD9EAD3"/>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top style="thin">
        <color rgb="FF000000"/>
      </top>
      <bottom/>
    </border>
    <border>
      <left style="thin">
        <color rgb="FFC0C0C0"/>
      </left>
      <right style="thin">
        <color rgb="FFC0C0C0"/>
      </right>
      <top style="thin">
        <color rgb="FF000000"/>
      </top>
      <bottom style="thin">
        <color rgb="FFC0C0C0"/>
      </bottom>
    </border>
    <border>
      <left/>
      <right/>
      <top style="thin">
        <color rgb="FF000000"/>
      </top>
      <bottom/>
    </border>
    <border>
      <left style="thin">
        <color rgb="FFC0C0C0"/>
      </left>
      <right/>
      <top style="thin">
        <color rgb="FF000000"/>
      </top>
      <bottom/>
    </border>
    <border>
      <left style="thin">
        <color rgb="FFC0C0C0"/>
      </left>
      <right/>
      <top/>
      <bottom/>
    </border>
    <border>
      <left style="thin">
        <color rgb="FF000000"/>
      </left>
      <right style="thin">
        <color rgb="FFC0C0C0"/>
      </right>
      <top style="thin">
        <color rgb="FFC0C0C0"/>
      </top>
      <bottom style="thin">
        <color rgb="FFC0C0C0"/>
      </bottom>
    </border>
    <border>
      <left/>
      <right style="thin">
        <color rgb="FFC0C0C0"/>
      </right>
      <top style="thin">
        <color rgb="FFC0C0C0"/>
      </top>
      <bottom style="thin">
        <color rgb="FFC0C0C0"/>
      </bottom>
    </border>
    <border>
      <left style="thin">
        <color rgb="FFC0C0C0"/>
      </left>
      <right style="thin">
        <color rgb="FFC0C0C0"/>
      </right>
      <top style="thin">
        <color rgb="FFC0C0C0"/>
      </top>
      <bottom/>
    </border>
    <border>
      <left style="thin">
        <color rgb="FFC0C0C0"/>
      </left>
      <right/>
      <top style="thin">
        <color rgb="FFC0C0C0"/>
      </top>
      <bottom style="thin">
        <color rgb="FFC0C0C0"/>
      </bottom>
    </border>
    <border>
      <left style="thin">
        <color rgb="FFC0C0C0"/>
      </left>
      <right/>
      <top style="thin">
        <color rgb="FFC0C0C0"/>
      </top>
      <bottom/>
    </border>
    <border>
      <left/>
      <right style="thin">
        <color rgb="FFC0C0C0"/>
      </right>
      <top style="thin">
        <color rgb="FFC0C0C0"/>
      </top>
      <bottom/>
    </border>
    <border>
      <left style="thin">
        <color rgb="FFC0C0C0"/>
      </left>
      <right style="thin">
        <color rgb="FFC0C0C0"/>
      </right>
      <top style="thin">
        <color rgb="FFC0C0C0"/>
      </top>
      <bottom style="thin">
        <color rgb="FFC0C0C0"/>
      </bottom>
    </border>
    <border>
      <left style="thin">
        <color rgb="FF000000"/>
      </left>
      <right/>
      <top style="thin">
        <color rgb="FFC0C0C0"/>
      </top>
      <bottom style="thin">
        <color rgb="FFC0C0C0"/>
      </bottom>
    </border>
    <border>
      <left/>
      <right/>
      <top style="thin">
        <color rgb="FFC0C0C0"/>
      </top>
      <bottom/>
    </border>
    <border>
      <left style="thin">
        <color rgb="FFC0C0C0"/>
      </left>
      <right style="thin">
        <color rgb="FFC0C0C0"/>
      </right>
      <top/>
      <bottom style="thin">
        <color rgb="FFC0C0C0"/>
      </bottom>
    </border>
    <border>
      <left style="thin">
        <color rgb="FFC0C0C0"/>
      </left>
      <right style="thin">
        <color rgb="FFC0C0C0"/>
      </right>
      <top/>
      <bottom/>
    </border>
    <border>
      <left style="thin"/>
      <right style="thin"/>
      <top style="thin"/>
      <bottom style="thin"/>
    </border>
    <border>
      <left/>
      <right style="thin">
        <color rgb="FF000000"/>
      </right>
      <top/>
      <bottom/>
    </border>
    <border>
      <left style="thin">
        <color rgb="FF000000"/>
      </left>
      <right style="thin">
        <color rgb="FF000000"/>
      </right>
      <top style="thin">
        <color rgb="FF000000"/>
      </top>
      <bottom style="thin">
        <color rgb="FF000000"/>
      </bottom>
    </border>
    <border>
      <left/>
      <right style="thin">
        <color rgb="FF000000"/>
      </right>
      <top/>
      <bottom style="thin">
        <color rgb="FF000000"/>
      </bottom>
    </border>
    <border>
      <left>
        <color indexed="63"/>
      </left>
      <right style="thin"/>
      <top style="thin"/>
      <bottom style="thin"/>
    </border>
    <border>
      <left>
        <color indexed="63"/>
      </left>
      <right style="thin"/>
      <top style="thin"/>
      <bottom>
        <color indexed="63"/>
      </bottom>
    </border>
    <border>
      <left style="thin"/>
      <right>
        <color indexed="63"/>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style="thin">
        <color rgb="FF000000"/>
      </top>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color rgb="FF000000"/>
      </top>
      <bottom style="thin"/>
    </border>
    <border>
      <left>
        <color indexed="63"/>
      </left>
      <right style="thin"/>
      <top style="thin">
        <color rgb="FF000000"/>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31" borderId="0" applyNumberFormat="0" applyBorder="0" applyAlignment="0" applyProtection="0"/>
    <xf numFmtId="0" fontId="32" fillId="0" borderId="0">
      <alignment/>
      <protection/>
    </xf>
    <xf numFmtId="0" fontId="0" fillId="32" borderId="5" applyNumberFormat="0" applyFont="0" applyAlignment="0" applyProtection="0"/>
    <xf numFmtId="9" fontId="0" fillId="0" borderId="0" applyFont="0" applyFill="0" applyBorder="0" applyAlignment="0" applyProtection="0"/>
    <xf numFmtId="9" fontId="32"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254">
    <xf numFmtId="0" fontId="0" fillId="0" borderId="0" xfId="0" applyFont="1" applyAlignment="1">
      <alignment/>
    </xf>
    <xf numFmtId="0" fontId="3" fillId="0" borderId="0" xfId="0" applyFont="1" applyAlignment="1">
      <alignment/>
    </xf>
    <xf numFmtId="0" fontId="51" fillId="0" borderId="10" xfId="0" applyFont="1" applyBorder="1" applyAlignment="1">
      <alignment horizontal="center" vertical="center" wrapText="1"/>
    </xf>
    <xf numFmtId="0" fontId="51" fillId="0" borderId="11" xfId="0" applyFont="1" applyBorder="1" applyAlignment="1">
      <alignment horizontal="center" vertical="center"/>
    </xf>
    <xf numFmtId="0" fontId="51" fillId="0" borderId="0" xfId="0" applyFont="1" applyAlignment="1">
      <alignment horizontal="center" vertical="center"/>
    </xf>
    <xf numFmtId="0" fontId="52" fillId="33" borderId="11" xfId="0" applyFont="1" applyFill="1" applyBorder="1" applyAlignment="1">
      <alignment vertical="center" wrapText="1"/>
    </xf>
    <xf numFmtId="0" fontId="52" fillId="33" borderId="12" xfId="0" applyFont="1" applyFill="1" applyBorder="1" applyAlignment="1">
      <alignment vertical="center" wrapText="1"/>
    </xf>
    <xf numFmtId="0" fontId="52" fillId="33" borderId="13" xfId="0" applyFont="1" applyFill="1" applyBorder="1" applyAlignment="1">
      <alignment vertical="center" wrapText="1"/>
    </xf>
    <xf numFmtId="0" fontId="53" fillId="0" borderId="14" xfId="0" applyFont="1" applyBorder="1" applyAlignment="1">
      <alignment/>
    </xf>
    <xf numFmtId="0" fontId="53" fillId="0" borderId="0" xfId="0" applyFont="1" applyAlignment="1">
      <alignment/>
    </xf>
    <xf numFmtId="0" fontId="53" fillId="0" borderId="15" xfId="0" applyFont="1" applyBorder="1" applyAlignment="1">
      <alignment horizontal="center" vertical="center"/>
    </xf>
    <xf numFmtId="0" fontId="53" fillId="0" borderId="16" xfId="0" applyFont="1" applyBorder="1" applyAlignment="1">
      <alignment horizontal="center" vertical="center"/>
    </xf>
    <xf numFmtId="0" fontId="54" fillId="0" borderId="0" xfId="0" applyFont="1" applyAlignment="1">
      <alignment/>
    </xf>
    <xf numFmtId="0" fontId="53" fillId="33" borderId="17" xfId="0" applyFont="1" applyFill="1" applyBorder="1" applyAlignment="1">
      <alignment vertical="center" wrapText="1"/>
    </xf>
    <xf numFmtId="0" fontId="53" fillId="33" borderId="18" xfId="0" applyFont="1" applyFill="1" applyBorder="1" applyAlignment="1">
      <alignment vertical="center" wrapText="1"/>
    </xf>
    <xf numFmtId="0" fontId="53" fillId="33" borderId="19" xfId="0" applyFont="1" applyFill="1" applyBorder="1" applyAlignment="1">
      <alignment vertical="center" wrapText="1"/>
    </xf>
    <xf numFmtId="0" fontId="52" fillId="33" borderId="18" xfId="0" applyFont="1" applyFill="1" applyBorder="1" applyAlignment="1">
      <alignment vertical="center" wrapText="1"/>
    </xf>
    <xf numFmtId="0" fontId="53" fillId="0" borderId="15" xfId="0" applyFont="1" applyBorder="1" applyAlignment="1">
      <alignment horizontal="center" vertical="center" wrapText="1"/>
    </xf>
    <xf numFmtId="0" fontId="5" fillId="0" borderId="0" xfId="0" applyFont="1" applyAlignment="1">
      <alignment/>
    </xf>
    <xf numFmtId="0" fontId="53" fillId="0" borderId="20" xfId="0" applyFont="1" applyBorder="1" applyAlignment="1">
      <alignment horizontal="center" vertical="center"/>
    </xf>
    <xf numFmtId="0" fontId="52" fillId="33" borderId="21" xfId="0" applyFont="1" applyFill="1" applyBorder="1" applyAlignment="1">
      <alignment vertical="center" wrapText="1"/>
    </xf>
    <xf numFmtId="0" fontId="53" fillId="33" borderId="21" xfId="0" applyFont="1" applyFill="1" applyBorder="1" applyAlignment="1">
      <alignment vertical="center" wrapText="1"/>
    </xf>
    <xf numFmtId="0" fontId="53" fillId="33" borderId="0" xfId="0" applyFont="1" applyFill="1" applyBorder="1" applyAlignment="1">
      <alignment vertical="center" wrapText="1"/>
    </xf>
    <xf numFmtId="0" fontId="53" fillId="34" borderId="19" xfId="0" applyFont="1" applyFill="1" applyBorder="1" applyAlignment="1">
      <alignment vertical="center" wrapText="1"/>
    </xf>
    <xf numFmtId="0" fontId="53" fillId="0" borderId="22" xfId="0" applyFont="1" applyBorder="1" applyAlignment="1">
      <alignment horizontal="center" vertical="center"/>
    </xf>
    <xf numFmtId="0" fontId="53" fillId="0" borderId="17" xfId="0" applyFont="1" applyBorder="1" applyAlignment="1">
      <alignment horizontal="center" vertical="center"/>
    </xf>
    <xf numFmtId="0" fontId="53" fillId="0" borderId="23" xfId="0" applyFont="1" applyBorder="1" applyAlignment="1">
      <alignment horizontal="center" vertical="center" wrapText="1"/>
    </xf>
    <xf numFmtId="0" fontId="52" fillId="33" borderId="24" xfId="0" applyFont="1" applyFill="1" applyBorder="1" applyAlignment="1">
      <alignment vertical="center" wrapText="1"/>
    </xf>
    <xf numFmtId="0" fontId="52" fillId="33" borderId="19" xfId="0" applyFont="1" applyFill="1" applyBorder="1" applyAlignment="1">
      <alignment vertical="center" wrapText="1"/>
    </xf>
    <xf numFmtId="0" fontId="53" fillId="0" borderId="0" xfId="0" applyFont="1" applyAlignment="1">
      <alignment horizontal="center" vertical="center"/>
    </xf>
    <xf numFmtId="0" fontId="52" fillId="33" borderId="25" xfId="0" applyFont="1" applyFill="1" applyBorder="1" applyAlignment="1">
      <alignment vertical="center" wrapText="1"/>
    </xf>
    <xf numFmtId="0" fontId="52" fillId="33" borderId="0" xfId="0" applyFont="1" applyFill="1" applyBorder="1" applyAlignment="1">
      <alignment vertical="center" wrapText="1"/>
    </xf>
    <xf numFmtId="0" fontId="52" fillId="0" borderId="0" xfId="0" applyFont="1" applyAlignment="1">
      <alignment horizontal="center"/>
    </xf>
    <xf numFmtId="0" fontId="52" fillId="0" borderId="21" xfId="0" applyFont="1" applyBorder="1" applyAlignment="1">
      <alignment horizontal="center"/>
    </xf>
    <xf numFmtId="0" fontId="52" fillId="0" borderId="19" xfId="0" applyFont="1" applyBorder="1" applyAlignment="1">
      <alignment/>
    </xf>
    <xf numFmtId="0" fontId="52" fillId="0" borderId="23" xfId="0" applyFont="1" applyBorder="1" applyAlignment="1">
      <alignment/>
    </xf>
    <xf numFmtId="0" fontId="53" fillId="0" borderId="0" xfId="0" applyFont="1" applyAlignment="1">
      <alignment horizontal="left" vertical="center"/>
    </xf>
    <xf numFmtId="0" fontId="5" fillId="0" borderId="0" xfId="0" applyFont="1" applyAlignment="1">
      <alignment horizontal="left" vertical="center"/>
    </xf>
    <xf numFmtId="0" fontId="53" fillId="34" borderId="0" xfId="0" applyFont="1" applyFill="1" applyBorder="1" applyAlignment="1">
      <alignment/>
    </xf>
    <xf numFmtId="0" fontId="53" fillId="33" borderId="0" xfId="0" applyFont="1" applyFill="1" applyBorder="1" applyAlignment="1">
      <alignment/>
    </xf>
    <xf numFmtId="0" fontId="52" fillId="0" borderId="0" xfId="0" applyFont="1" applyAlignment="1">
      <alignment horizontal="left" vertical="center"/>
    </xf>
    <xf numFmtId="0" fontId="5" fillId="34" borderId="0" xfId="0" applyFont="1" applyFill="1" applyBorder="1" applyAlignment="1">
      <alignment/>
    </xf>
    <xf numFmtId="0" fontId="52" fillId="0" borderId="0" xfId="0" applyFont="1" applyAlignment="1">
      <alignment wrapText="1"/>
    </xf>
    <xf numFmtId="2" fontId="53" fillId="0" borderId="26" xfId="0" applyNumberFormat="1" applyFont="1" applyBorder="1" applyAlignment="1">
      <alignment horizontal="center" vertical="center"/>
    </xf>
    <xf numFmtId="0" fontId="0" fillId="0" borderId="26" xfId="0" applyFont="1" applyBorder="1" applyAlignment="1">
      <alignment/>
    </xf>
    <xf numFmtId="178" fontId="53" fillId="0" borderId="26" xfId="0" applyNumberFormat="1" applyFont="1" applyBorder="1" applyAlignment="1">
      <alignment horizontal="left" vertical="center" wrapText="1"/>
    </xf>
    <xf numFmtId="0" fontId="53" fillId="33" borderId="26" xfId="0" applyFont="1" applyFill="1" applyBorder="1" applyAlignment="1">
      <alignment horizontal="left" vertical="center" wrapText="1"/>
    </xf>
    <xf numFmtId="0" fontId="53" fillId="33" borderId="26" xfId="0" applyFont="1" applyFill="1" applyBorder="1" applyAlignment="1">
      <alignment horizontal="center" vertical="center"/>
    </xf>
    <xf numFmtId="181" fontId="53" fillId="33" borderId="26" xfId="49" applyNumberFormat="1" applyFont="1" applyFill="1" applyBorder="1" applyAlignment="1">
      <alignment horizontal="center" vertical="center"/>
    </xf>
    <xf numFmtId="2" fontId="0" fillId="0" borderId="0" xfId="0" applyNumberFormat="1" applyFont="1" applyAlignment="1">
      <alignment/>
    </xf>
    <xf numFmtId="0" fontId="3" fillId="0" borderId="0" xfId="0" applyFont="1" applyFill="1" applyAlignment="1">
      <alignment/>
    </xf>
    <xf numFmtId="0" fontId="3" fillId="0" borderId="0" xfId="0" applyFont="1" applyFill="1" applyAlignment="1">
      <alignment/>
    </xf>
    <xf numFmtId="0" fontId="0" fillId="0" borderId="0" xfId="0" applyFont="1" applyFill="1" applyAlignment="1">
      <alignment/>
    </xf>
    <xf numFmtId="0" fontId="3" fillId="0" borderId="0" xfId="0" applyFont="1" applyAlignment="1">
      <alignment/>
    </xf>
    <xf numFmtId="0" fontId="33" fillId="35" borderId="0" xfId="0" applyFont="1" applyFill="1" applyAlignment="1">
      <alignment/>
    </xf>
    <xf numFmtId="2" fontId="33" fillId="35" borderId="0" xfId="0" applyNumberFormat="1" applyFont="1" applyFill="1" applyAlignment="1">
      <alignment/>
    </xf>
    <xf numFmtId="0" fontId="0" fillId="0" borderId="0" xfId="0" applyFont="1" applyAlignment="1">
      <alignment/>
    </xf>
    <xf numFmtId="178" fontId="53" fillId="33" borderId="26" xfId="0" applyNumberFormat="1" applyFont="1" applyFill="1" applyBorder="1" applyAlignment="1">
      <alignment horizontal="left" vertical="center" wrapText="1"/>
    </xf>
    <xf numFmtId="0" fontId="5" fillId="33" borderId="26" xfId="0" applyFont="1" applyFill="1" applyBorder="1" applyAlignment="1">
      <alignment horizontal="center" vertical="center"/>
    </xf>
    <xf numFmtId="1" fontId="53" fillId="0" borderId="26" xfId="0" applyNumberFormat="1" applyFont="1" applyBorder="1" applyAlignment="1">
      <alignment horizontal="right" vertical="center"/>
    </xf>
    <xf numFmtId="0" fontId="0" fillId="0" borderId="0" xfId="0" applyFont="1" applyAlignment="1">
      <alignment/>
    </xf>
    <xf numFmtId="0" fontId="53" fillId="36" borderId="26" xfId="0" applyFont="1" applyFill="1" applyBorder="1" applyAlignment="1">
      <alignment horizontal="center" vertical="center"/>
    </xf>
    <xf numFmtId="41" fontId="53" fillId="36" borderId="26" xfId="0" applyNumberFormat="1" applyFont="1" applyFill="1" applyBorder="1" applyAlignment="1">
      <alignment horizontal="center" vertical="center"/>
    </xf>
    <xf numFmtId="41" fontId="0" fillId="0" borderId="0" xfId="0" applyNumberFormat="1" applyFont="1" applyAlignment="1">
      <alignment/>
    </xf>
    <xf numFmtId="181" fontId="0" fillId="0" borderId="0" xfId="0" applyNumberFormat="1" applyFont="1" applyAlignment="1">
      <alignment/>
    </xf>
    <xf numFmtId="43" fontId="0" fillId="0" borderId="0" xfId="49" applyFont="1" applyAlignment="1">
      <alignment/>
    </xf>
    <xf numFmtId="43" fontId="0" fillId="0" borderId="0" xfId="0" applyNumberFormat="1" applyFont="1" applyAlignment="1">
      <alignment/>
    </xf>
    <xf numFmtId="0" fontId="0" fillId="0" borderId="0" xfId="0" applyFont="1" applyAlignment="1">
      <alignment/>
    </xf>
    <xf numFmtId="181" fontId="53" fillId="36" borderId="26" xfId="0" applyNumberFormat="1" applyFont="1" applyFill="1" applyBorder="1" applyAlignment="1">
      <alignment horizontal="center" vertical="center"/>
    </xf>
    <xf numFmtId="181" fontId="32" fillId="0" borderId="26" xfId="64" applyNumberFormat="1" applyBorder="1">
      <alignment/>
      <protection/>
    </xf>
    <xf numFmtId="0" fontId="0" fillId="0" borderId="0" xfId="0" applyFont="1" applyAlignment="1">
      <alignment/>
    </xf>
    <xf numFmtId="0" fontId="5" fillId="0" borderId="26" xfId="0" applyFont="1" applyBorder="1" applyAlignment="1">
      <alignment/>
    </xf>
    <xf numFmtId="0" fontId="0" fillId="35" borderId="0" xfId="0" applyFont="1" applyFill="1" applyAlignment="1">
      <alignment/>
    </xf>
    <xf numFmtId="41" fontId="0" fillId="35" borderId="0" xfId="0" applyNumberFormat="1" applyFont="1" applyFill="1" applyAlignment="1">
      <alignment/>
    </xf>
    <xf numFmtId="181" fontId="0" fillId="35" borderId="0" xfId="0" applyNumberFormat="1" applyFont="1" applyFill="1" applyAlignment="1">
      <alignment/>
    </xf>
    <xf numFmtId="181" fontId="32" fillId="35" borderId="0" xfId="60" applyNumberFormat="1" applyFont="1" applyFill="1" applyAlignment="1">
      <alignment/>
    </xf>
    <xf numFmtId="181" fontId="53" fillId="0" borderId="26" xfId="49" applyNumberFormat="1" applyFont="1" applyBorder="1" applyAlignment="1">
      <alignment vertical="center"/>
    </xf>
    <xf numFmtId="181" fontId="0" fillId="0" borderId="26" xfId="49" applyNumberFormat="1" applyFont="1" applyBorder="1" applyAlignment="1">
      <alignment vertical="center"/>
    </xf>
    <xf numFmtId="181" fontId="53" fillId="0" borderId="26" xfId="49" applyNumberFormat="1" applyFont="1" applyFill="1" applyBorder="1" applyAlignment="1">
      <alignment horizontal="center" vertical="center"/>
    </xf>
    <xf numFmtId="0" fontId="53" fillId="0" borderId="26" xfId="0" applyFont="1" applyFill="1" applyBorder="1" applyAlignment="1">
      <alignment horizontal="right" vertical="center"/>
    </xf>
    <xf numFmtId="0" fontId="53" fillId="0" borderId="26" xfId="0" applyFont="1" applyFill="1" applyBorder="1" applyAlignment="1">
      <alignment horizontal="center" vertical="center"/>
    </xf>
    <xf numFmtId="41" fontId="53" fillId="0" borderId="26" xfId="0" applyNumberFormat="1" applyFont="1" applyFill="1" applyBorder="1" applyAlignment="1">
      <alignment horizontal="center" vertical="center"/>
    </xf>
    <xf numFmtId="41" fontId="53" fillId="0" borderId="26" xfId="50" applyFont="1" applyFill="1" applyBorder="1" applyAlignment="1">
      <alignment horizontal="right" vertical="center"/>
    </xf>
    <xf numFmtId="41" fontId="53" fillId="0" borderId="26" xfId="50" applyFont="1" applyFill="1" applyBorder="1" applyAlignment="1">
      <alignment horizontal="center" vertical="center"/>
    </xf>
    <xf numFmtId="41" fontId="53" fillId="0" borderId="26" xfId="50" applyFont="1" applyFill="1" applyBorder="1" applyAlignment="1">
      <alignment vertical="center"/>
    </xf>
    <xf numFmtId="43" fontId="53" fillId="0" borderId="26" xfId="0" applyNumberFormat="1" applyFont="1" applyFill="1" applyBorder="1" applyAlignment="1">
      <alignment horizontal="center" vertical="center"/>
    </xf>
    <xf numFmtId="0" fontId="53" fillId="0" borderId="26" xfId="0" applyFont="1" applyFill="1" applyBorder="1" applyAlignment="1">
      <alignment vertical="center"/>
    </xf>
    <xf numFmtId="181" fontId="53" fillId="0" borderId="26" xfId="49" applyNumberFormat="1" applyFont="1" applyFill="1" applyBorder="1" applyAlignment="1">
      <alignment vertical="center"/>
    </xf>
    <xf numFmtId="181" fontId="53" fillId="0" borderId="26" xfId="49" applyNumberFormat="1" applyFont="1" applyFill="1" applyBorder="1" applyAlignment="1">
      <alignment/>
    </xf>
    <xf numFmtId="181" fontId="53" fillId="0" borderId="26" xfId="0" applyNumberFormat="1" applyFont="1" applyFill="1" applyBorder="1" applyAlignment="1">
      <alignment horizontal="center" vertical="center"/>
    </xf>
    <xf numFmtId="2" fontId="53" fillId="0" borderId="26" xfId="0" applyNumberFormat="1" applyFont="1" applyBorder="1" applyAlignment="1">
      <alignment vertical="center"/>
    </xf>
    <xf numFmtId="179" fontId="0" fillId="0" borderId="26" xfId="0" applyNumberFormat="1" applyFont="1" applyBorder="1" applyAlignment="1">
      <alignment vertical="center"/>
    </xf>
    <xf numFmtId="0" fontId="0" fillId="0" borderId="26" xfId="0" applyFont="1" applyBorder="1" applyAlignment="1">
      <alignment vertical="center"/>
    </xf>
    <xf numFmtId="179" fontId="0" fillId="0" borderId="26" xfId="0" applyNumberFormat="1" applyFont="1" applyBorder="1" applyAlignment="1">
      <alignment vertical="center" wrapText="1"/>
    </xf>
    <xf numFmtId="179" fontId="53" fillId="0" borderId="26" xfId="0" applyNumberFormat="1" applyFont="1" applyBorder="1" applyAlignment="1">
      <alignment vertical="center"/>
    </xf>
    <xf numFmtId="181" fontId="0" fillId="0" borderId="26" xfId="0" applyNumberFormat="1" applyFont="1" applyBorder="1" applyAlignment="1">
      <alignment vertical="center" wrapText="1"/>
    </xf>
    <xf numFmtId="1" fontId="0" fillId="0" borderId="26" xfId="0" applyNumberFormat="1" applyFont="1" applyBorder="1" applyAlignment="1">
      <alignment vertical="center"/>
    </xf>
    <xf numFmtId="2" fontId="53" fillId="0" borderId="26" xfId="0" applyNumberFormat="1" applyFont="1" applyBorder="1" applyAlignment="1">
      <alignment horizontal="right" vertical="center"/>
    </xf>
    <xf numFmtId="181" fontId="53" fillId="0" borderId="26" xfId="49" applyNumberFormat="1" applyFont="1" applyBorder="1" applyAlignment="1">
      <alignment horizontal="right" vertical="center"/>
    </xf>
    <xf numFmtId="1" fontId="0" fillId="0" borderId="26" xfId="0" applyNumberFormat="1" applyFont="1" applyBorder="1" applyAlignment="1">
      <alignment horizontal="right" vertical="center"/>
    </xf>
    <xf numFmtId="0" fontId="0" fillId="0" borderId="26" xfId="0" applyFont="1" applyBorder="1" applyAlignment="1">
      <alignment horizontal="right" vertical="center"/>
    </xf>
    <xf numFmtId="0" fontId="4" fillId="33" borderId="0" xfId="0" applyFont="1" applyFill="1" applyBorder="1" applyAlignment="1">
      <alignment horizontal="center" vertical="center" wrapText="1"/>
    </xf>
    <xf numFmtId="0" fontId="53" fillId="0" borderId="26" xfId="0" applyFont="1" applyBorder="1" applyAlignment="1">
      <alignment/>
    </xf>
    <xf numFmtId="0" fontId="3" fillId="0" borderId="0" xfId="0" applyFont="1" applyBorder="1" applyAlignment="1">
      <alignment/>
    </xf>
    <xf numFmtId="0" fontId="5" fillId="33" borderId="27"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52" fillId="37" borderId="26" xfId="0" applyFont="1" applyFill="1" applyBorder="1" applyAlignment="1">
      <alignment horizontal="center" vertical="center"/>
    </xf>
    <xf numFmtId="0" fontId="4" fillId="38" borderId="26" xfId="0" applyFont="1" applyFill="1" applyBorder="1" applyAlignment="1">
      <alignment horizontal="center" vertical="center" wrapText="1"/>
    </xf>
    <xf numFmtId="0" fontId="4" fillId="39" borderId="26"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26" xfId="0" applyFont="1" applyFill="1" applyBorder="1" applyAlignment="1">
      <alignment horizontal="center" vertical="center"/>
    </xf>
    <xf numFmtId="181" fontId="53" fillId="0" borderId="26" xfId="49" applyNumberFormat="1" applyFont="1" applyFill="1" applyBorder="1" applyAlignment="1">
      <alignment horizontal="left" vertical="center"/>
    </xf>
    <xf numFmtId="43" fontId="53" fillId="0" borderId="26" xfId="50" applyNumberFormat="1" applyFont="1" applyFill="1" applyBorder="1" applyAlignment="1">
      <alignment horizontal="center" vertical="center"/>
    </xf>
    <xf numFmtId="181" fontId="53" fillId="0" borderId="26" xfId="54" applyNumberFormat="1" applyFont="1" applyFill="1" applyBorder="1" applyAlignment="1">
      <alignment horizontal="center" vertical="center"/>
    </xf>
    <xf numFmtId="0" fontId="53" fillId="0" borderId="26" xfId="0" applyFont="1" applyFill="1" applyBorder="1" applyAlignment="1">
      <alignment horizontal="right"/>
    </xf>
    <xf numFmtId="0" fontId="0" fillId="0" borderId="26" xfId="0" applyFont="1" applyFill="1" applyBorder="1" applyAlignment="1">
      <alignment horizontal="right"/>
    </xf>
    <xf numFmtId="181" fontId="53" fillId="0" borderId="26" xfId="49" applyNumberFormat="1" applyFont="1" applyFill="1" applyBorder="1" applyAlignment="1">
      <alignment horizontal="right"/>
    </xf>
    <xf numFmtId="41" fontId="53" fillId="0" borderId="26" xfId="50" applyFont="1" applyFill="1" applyBorder="1" applyAlignment="1">
      <alignment horizontal="right"/>
    </xf>
    <xf numFmtId="41" fontId="53" fillId="0" borderId="26" xfId="0" applyNumberFormat="1" applyFont="1" applyFill="1" applyBorder="1" applyAlignment="1">
      <alignment horizontal="right"/>
    </xf>
    <xf numFmtId="0" fontId="52" fillId="40" borderId="28" xfId="0" applyFont="1" applyFill="1" applyBorder="1" applyAlignment="1">
      <alignment horizontal="center" vertical="center"/>
    </xf>
    <xf numFmtId="0" fontId="53" fillId="41" borderId="28" xfId="0" applyFont="1" applyFill="1" applyBorder="1" applyAlignment="1">
      <alignment horizontal="center" vertical="center"/>
    </xf>
    <xf numFmtId="196" fontId="0" fillId="0" borderId="0" xfId="0" applyNumberFormat="1" applyFont="1" applyAlignment="1">
      <alignment/>
    </xf>
    <xf numFmtId="178" fontId="53" fillId="36" borderId="26" xfId="0" applyNumberFormat="1" applyFont="1" applyFill="1" applyBorder="1" applyAlignment="1">
      <alignment horizontal="left" vertical="top" wrapText="1"/>
    </xf>
    <xf numFmtId="0" fontId="0" fillId="0" borderId="0" xfId="0" applyFont="1" applyBorder="1" applyAlignment="1">
      <alignment/>
    </xf>
    <xf numFmtId="0" fontId="52" fillId="42" borderId="26" xfId="0" applyFont="1" applyFill="1" applyBorder="1" applyAlignment="1">
      <alignment horizontal="center" vertical="center" wrapText="1"/>
    </xf>
    <xf numFmtId="0" fontId="53" fillId="43" borderId="26" xfId="0" applyFont="1" applyFill="1" applyBorder="1" applyAlignment="1">
      <alignment horizontal="center" vertical="center" wrapText="1"/>
    </xf>
    <xf numFmtId="179" fontId="53" fillId="3" borderId="26" xfId="0" applyNumberFormat="1" applyFont="1" applyFill="1" applyBorder="1" applyAlignment="1">
      <alignment horizontal="right" vertical="center"/>
    </xf>
    <xf numFmtId="206" fontId="53" fillId="3" borderId="26" xfId="61" applyNumberFormat="1" applyFont="1" applyFill="1" applyBorder="1" applyAlignment="1">
      <alignment horizontal="right" vertical="center"/>
    </xf>
    <xf numFmtId="9" fontId="53" fillId="3" borderId="26" xfId="66" applyFont="1" applyFill="1" applyBorder="1" applyAlignment="1">
      <alignment horizontal="right" vertical="center"/>
    </xf>
    <xf numFmtId="9" fontId="53" fillId="0" borderId="26" xfId="66" applyFont="1" applyBorder="1" applyAlignment="1">
      <alignment vertical="center"/>
    </xf>
    <xf numFmtId="9" fontId="0" fillId="0" borderId="26" xfId="66" applyFont="1" applyBorder="1" applyAlignment="1">
      <alignment vertical="center"/>
    </xf>
    <xf numFmtId="0" fontId="5" fillId="43" borderId="29" xfId="0" applyFont="1" applyFill="1" applyBorder="1" applyAlignment="1">
      <alignment horizontal="center" vertical="center"/>
    </xf>
    <xf numFmtId="178" fontId="53" fillId="0" borderId="26" xfId="0" applyNumberFormat="1" applyFont="1" applyBorder="1" applyAlignment="1">
      <alignment horizontal="left" vertical="top" wrapText="1"/>
    </xf>
    <xf numFmtId="0" fontId="3" fillId="44" borderId="30" xfId="0" applyFont="1" applyFill="1" applyBorder="1" applyAlignment="1">
      <alignment/>
    </xf>
    <xf numFmtId="1" fontId="3" fillId="44" borderId="30" xfId="0" applyNumberFormat="1" applyFont="1" applyFill="1" applyBorder="1" applyAlignment="1">
      <alignment/>
    </xf>
    <xf numFmtId="0" fontId="3" fillId="44" borderId="30" xfId="0" applyFont="1" applyFill="1" applyBorder="1" applyAlignment="1">
      <alignment/>
    </xf>
    <xf numFmtId="2" fontId="55" fillId="45" borderId="26" xfId="0" applyNumberFormat="1" applyFont="1" applyFill="1" applyBorder="1" applyAlignment="1">
      <alignment horizontal="center" vertical="center"/>
    </xf>
    <xf numFmtId="2" fontId="55" fillId="46" borderId="26" xfId="0" applyNumberFormat="1" applyFont="1" applyFill="1" applyBorder="1" applyAlignment="1">
      <alignment horizontal="center" vertical="center"/>
    </xf>
    <xf numFmtId="2" fontId="55" fillId="47" borderId="26" xfId="0" applyNumberFormat="1" applyFont="1" applyFill="1" applyBorder="1" applyAlignment="1">
      <alignment horizontal="center" vertical="center"/>
    </xf>
    <xf numFmtId="2" fontId="56" fillId="43" borderId="26" xfId="0" applyNumberFormat="1" applyFont="1" applyFill="1" applyBorder="1" applyAlignment="1">
      <alignment horizontal="center" vertical="center" wrapText="1"/>
    </xf>
    <xf numFmtId="179" fontId="0" fillId="0" borderId="26" xfId="0" applyNumberFormat="1" applyFont="1" applyBorder="1" applyAlignment="1">
      <alignment horizontal="right" vertical="center" wrapText="1"/>
    </xf>
    <xf numFmtId="181" fontId="0" fillId="0" borderId="26" xfId="0" applyNumberFormat="1" applyFont="1" applyBorder="1" applyAlignment="1">
      <alignment horizontal="right" vertical="center"/>
    </xf>
    <xf numFmtId="0" fontId="53" fillId="0" borderId="26" xfId="0" applyFont="1" applyBorder="1" applyAlignment="1">
      <alignment horizontal="center" vertical="center" wrapText="1"/>
    </xf>
    <xf numFmtId="1" fontId="53" fillId="35" borderId="26" xfId="0" applyNumberFormat="1" applyFont="1" applyFill="1" applyBorder="1" applyAlignment="1">
      <alignment horizontal="right" vertical="center"/>
    </xf>
    <xf numFmtId="0" fontId="53" fillId="35" borderId="26" xfId="0" applyFont="1" applyFill="1" applyBorder="1" applyAlignment="1">
      <alignment horizontal="center" vertical="center" wrapText="1"/>
    </xf>
    <xf numFmtId="0" fontId="5" fillId="0" borderId="0" xfId="0" applyFont="1" applyAlignment="1">
      <alignment wrapText="1"/>
    </xf>
    <xf numFmtId="0" fontId="55" fillId="0" borderId="26" xfId="0" applyFont="1" applyBorder="1" applyAlignment="1">
      <alignment horizontal="center" vertical="center" wrapText="1"/>
    </xf>
    <xf numFmtId="0" fontId="3" fillId="44" borderId="31" xfId="0" applyFont="1" applyFill="1" applyBorder="1" applyAlignment="1">
      <alignment/>
    </xf>
    <xf numFmtId="179" fontId="53" fillId="0" borderId="26" xfId="0" applyNumberFormat="1" applyFont="1" applyBorder="1" applyAlignment="1">
      <alignment horizontal="right" vertical="center"/>
    </xf>
    <xf numFmtId="0" fontId="52" fillId="0" borderId="26" xfId="0" applyFont="1" applyBorder="1" applyAlignment="1">
      <alignment horizontal="center" vertical="center"/>
    </xf>
    <xf numFmtId="0" fontId="53" fillId="0" borderId="26" xfId="0" applyFont="1" applyBorder="1" applyAlignment="1">
      <alignment horizontal="center"/>
    </xf>
    <xf numFmtId="0" fontId="53" fillId="0" borderId="32" xfId="0" applyFont="1" applyBorder="1" applyAlignment="1">
      <alignment horizontal="left" vertical="center"/>
    </xf>
    <xf numFmtId="0" fontId="53" fillId="0" borderId="33" xfId="0" applyFont="1" applyBorder="1" applyAlignment="1">
      <alignment horizontal="left" vertical="center"/>
    </xf>
    <xf numFmtId="0" fontId="5" fillId="33" borderId="26" xfId="0" applyFont="1" applyFill="1" applyBorder="1" applyAlignment="1">
      <alignment horizontal="center" vertical="center"/>
    </xf>
    <xf numFmtId="0" fontId="5" fillId="33" borderId="26" xfId="0" applyFont="1" applyFill="1" applyBorder="1" applyAlignment="1">
      <alignment horizontal="left" vertical="center" wrapText="1"/>
    </xf>
    <xf numFmtId="0" fontId="3" fillId="0" borderId="26" xfId="0" applyFont="1" applyBorder="1" applyAlignment="1">
      <alignment/>
    </xf>
    <xf numFmtId="179" fontId="5" fillId="33" borderId="26" xfId="0" applyNumberFormat="1" applyFont="1" applyFill="1" applyBorder="1" applyAlignment="1">
      <alignment horizontal="center" vertical="center"/>
    </xf>
    <xf numFmtId="0" fontId="5" fillId="33" borderId="26" xfId="0" applyFont="1" applyFill="1" applyBorder="1" applyAlignment="1">
      <alignment horizontal="center" vertical="center" wrapText="1"/>
    </xf>
    <xf numFmtId="0" fontId="52" fillId="37" borderId="34" xfId="0" applyFont="1" applyFill="1" applyBorder="1" applyAlignment="1">
      <alignment horizontal="center" vertical="center" wrapText="1"/>
    </xf>
    <xf numFmtId="0" fontId="3" fillId="0" borderId="35" xfId="0" applyFont="1" applyBorder="1" applyAlignment="1">
      <alignment vertical="center" wrapText="1"/>
    </xf>
    <xf numFmtId="0" fontId="4" fillId="37" borderId="34" xfId="0" applyFont="1" applyFill="1" applyBorder="1" applyAlignment="1">
      <alignment horizontal="center" vertical="center" wrapText="1"/>
    </xf>
    <xf numFmtId="0" fontId="3" fillId="0" borderId="33" xfId="0" applyFont="1" applyBorder="1" applyAlignment="1">
      <alignment vertical="center" wrapText="1"/>
    </xf>
    <xf numFmtId="0" fontId="53" fillId="33" borderId="34" xfId="0" applyFont="1" applyFill="1" applyBorder="1" applyAlignment="1">
      <alignment horizontal="left" vertical="center" wrapText="1"/>
    </xf>
    <xf numFmtId="0" fontId="57" fillId="0" borderId="34" xfId="0" applyFont="1" applyBorder="1" applyAlignment="1">
      <alignment horizontal="center" vertical="center" wrapText="1"/>
    </xf>
    <xf numFmtId="0" fontId="3" fillId="0" borderId="35" xfId="0" applyFont="1" applyBorder="1" applyAlignment="1">
      <alignment vertical="center"/>
    </xf>
    <xf numFmtId="0" fontId="3" fillId="0" borderId="33" xfId="0" applyFont="1" applyBorder="1" applyAlignment="1">
      <alignment vertical="center"/>
    </xf>
    <xf numFmtId="0" fontId="4" fillId="39" borderId="26" xfId="0" applyFont="1" applyFill="1" applyBorder="1" applyAlignment="1">
      <alignment horizontal="center" vertical="center" wrapText="1"/>
    </xf>
    <xf numFmtId="0" fontId="3" fillId="0" borderId="26" xfId="0" applyFont="1" applyBorder="1" applyAlignment="1">
      <alignment vertical="center"/>
    </xf>
    <xf numFmtId="0" fontId="53" fillId="48" borderId="34" xfId="0" applyFont="1" applyFill="1" applyBorder="1" applyAlignment="1">
      <alignment horizontal="left" vertical="top" wrapText="1"/>
    </xf>
    <xf numFmtId="0" fontId="3" fillId="0" borderId="35" xfId="0" applyFont="1" applyBorder="1" applyAlignment="1">
      <alignment vertical="top"/>
    </xf>
    <xf numFmtId="0" fontId="3" fillId="0" borderId="33" xfId="0" applyFont="1" applyBorder="1" applyAlignment="1">
      <alignment vertical="top"/>
    </xf>
    <xf numFmtId="0" fontId="52" fillId="37" borderId="34" xfId="0" applyFont="1" applyFill="1" applyBorder="1" applyAlignment="1">
      <alignment horizontal="center" vertical="center"/>
    </xf>
    <xf numFmtId="0" fontId="5" fillId="36" borderId="26" xfId="0" applyFont="1" applyFill="1" applyBorder="1" applyAlignment="1">
      <alignment horizontal="left" vertical="center" wrapText="1"/>
    </xf>
    <xf numFmtId="0" fontId="3" fillId="35" borderId="26" xfId="0" applyFont="1" applyFill="1" applyBorder="1" applyAlignment="1">
      <alignment/>
    </xf>
    <xf numFmtId="0" fontId="53" fillId="0" borderId="36" xfId="0" applyFont="1" applyBorder="1" applyAlignment="1">
      <alignment horizontal="center"/>
    </xf>
    <xf numFmtId="0" fontId="3" fillId="0" borderId="37" xfId="0" applyFont="1" applyBorder="1" applyAlignment="1">
      <alignment/>
    </xf>
    <xf numFmtId="0" fontId="3" fillId="0" borderId="35" xfId="0" applyFont="1" applyBorder="1" applyAlignment="1">
      <alignment/>
    </xf>
    <xf numFmtId="0" fontId="3" fillId="0" borderId="33" xfId="0" applyFont="1" applyBorder="1" applyAlignment="1">
      <alignment/>
    </xf>
    <xf numFmtId="0" fontId="53" fillId="0" borderId="34" xfId="0" applyFont="1" applyBorder="1" applyAlignment="1">
      <alignment horizontal="left" vertical="center" wrapText="1"/>
    </xf>
    <xf numFmtId="0" fontId="52" fillId="37" borderId="10" xfId="0" applyFont="1" applyFill="1" applyBorder="1" applyAlignment="1">
      <alignment horizontal="center" vertical="center"/>
    </xf>
    <xf numFmtId="0" fontId="3" fillId="0" borderId="12" xfId="0" applyFont="1" applyBorder="1" applyAlignment="1">
      <alignment vertical="center"/>
    </xf>
    <xf numFmtId="0" fontId="3" fillId="0" borderId="38" xfId="0" applyFont="1" applyBorder="1" applyAlignment="1">
      <alignment vertical="center"/>
    </xf>
    <xf numFmtId="0" fontId="5" fillId="0" borderId="26" xfId="0" applyFont="1" applyBorder="1" applyAlignment="1">
      <alignment/>
    </xf>
    <xf numFmtId="0" fontId="4" fillId="38" borderId="26" xfId="0" applyFont="1" applyFill="1" applyBorder="1" applyAlignment="1">
      <alignment horizontal="center" vertical="center" wrapText="1"/>
    </xf>
    <xf numFmtId="0" fontId="53" fillId="33" borderId="34" xfId="0" applyFont="1" applyFill="1" applyBorder="1" applyAlignment="1">
      <alignment horizontal="center" vertical="center" wrapText="1"/>
    </xf>
    <xf numFmtId="0" fontId="53" fillId="0" borderId="34" xfId="0" applyFont="1" applyBorder="1" applyAlignment="1">
      <alignment horizontal="center" vertical="center" wrapText="1"/>
    </xf>
    <xf numFmtId="0" fontId="4" fillId="33" borderId="26" xfId="0" applyFont="1" applyFill="1" applyBorder="1" applyAlignment="1">
      <alignment horizontal="center" vertical="center" wrapText="1"/>
    </xf>
    <xf numFmtId="0" fontId="0" fillId="0" borderId="0" xfId="0" applyFont="1" applyAlignment="1">
      <alignment/>
    </xf>
    <xf numFmtId="178" fontId="53" fillId="0" borderId="26" xfId="0" applyNumberFormat="1" applyFont="1" applyFill="1" applyBorder="1" applyAlignment="1">
      <alignment horizontal="left" vertical="top" wrapText="1"/>
    </xf>
    <xf numFmtId="0" fontId="5" fillId="0" borderId="26" xfId="0" applyFont="1" applyFill="1" applyBorder="1" applyAlignment="1">
      <alignment horizontal="left" vertical="top"/>
    </xf>
    <xf numFmtId="0" fontId="52" fillId="40" borderId="34" xfId="0" applyFont="1" applyFill="1" applyBorder="1" applyAlignment="1">
      <alignment horizontal="center" vertical="center"/>
    </xf>
    <xf numFmtId="0" fontId="3" fillId="0" borderId="35" xfId="0" applyFont="1" applyBorder="1" applyAlignment="1">
      <alignment vertical="center"/>
    </xf>
    <xf numFmtId="0" fontId="3" fillId="0" borderId="33" xfId="0" applyFont="1" applyBorder="1" applyAlignment="1">
      <alignment vertical="center"/>
    </xf>
    <xf numFmtId="178" fontId="53" fillId="33" borderId="26" xfId="0" applyNumberFormat="1" applyFont="1" applyFill="1" applyBorder="1" applyAlignment="1">
      <alignment horizontal="left" vertical="top" wrapText="1"/>
    </xf>
    <xf numFmtId="0" fontId="3" fillId="0" borderId="26" xfId="0" applyFont="1" applyBorder="1" applyAlignment="1">
      <alignment horizontal="left" vertical="top"/>
    </xf>
    <xf numFmtId="0" fontId="5" fillId="0" borderId="26" xfId="0" applyFont="1" applyBorder="1" applyAlignment="1">
      <alignment horizontal="left" vertical="top" wrapText="1"/>
    </xf>
    <xf numFmtId="0" fontId="0" fillId="0" borderId="39" xfId="0" applyFont="1" applyBorder="1" applyAlignment="1">
      <alignment horizontal="left" wrapText="1"/>
    </xf>
    <xf numFmtId="0" fontId="5" fillId="0" borderId="26" xfId="0" applyFont="1" applyFill="1" applyBorder="1" applyAlignment="1">
      <alignment horizontal="left" vertical="top" wrapText="1"/>
    </xf>
    <xf numFmtId="0" fontId="53" fillId="33" borderId="34" xfId="0" applyFont="1" applyFill="1" applyBorder="1" applyAlignment="1">
      <alignment horizontal="left" vertical="center"/>
    </xf>
    <xf numFmtId="0" fontId="53" fillId="0" borderId="37" xfId="0" applyFont="1" applyBorder="1" applyAlignment="1">
      <alignment horizontal="center"/>
    </xf>
    <xf numFmtId="0" fontId="3" fillId="0" borderId="29" xfId="0" applyFont="1" applyBorder="1" applyAlignment="1">
      <alignment/>
    </xf>
    <xf numFmtId="0" fontId="4" fillId="38" borderId="34" xfId="0" applyFont="1" applyFill="1" applyBorder="1" applyAlignment="1">
      <alignment horizontal="center"/>
    </xf>
    <xf numFmtId="0" fontId="57" fillId="0" borderId="10" xfId="0" applyFont="1" applyBorder="1" applyAlignment="1">
      <alignment horizontal="center" vertical="center"/>
    </xf>
    <xf numFmtId="0" fontId="3" fillId="0" borderId="12" xfId="0" applyFont="1" applyBorder="1" applyAlignment="1">
      <alignment/>
    </xf>
    <xf numFmtId="0" fontId="3" fillId="0" borderId="38" xfId="0" applyFont="1" applyBorder="1" applyAlignment="1">
      <alignment/>
    </xf>
    <xf numFmtId="178" fontId="53" fillId="36" borderId="26" xfId="0" applyNumberFormat="1" applyFont="1" applyFill="1" applyBorder="1" applyAlignment="1">
      <alignment horizontal="left" vertical="top" wrapText="1"/>
    </xf>
    <xf numFmtId="0" fontId="3" fillId="35" borderId="26" xfId="0" applyFont="1" applyFill="1" applyBorder="1" applyAlignment="1">
      <alignment horizontal="left" vertical="top"/>
    </xf>
    <xf numFmtId="0" fontId="3" fillId="0" borderId="34" xfId="0" applyFont="1" applyBorder="1" applyAlignment="1">
      <alignment/>
    </xf>
    <xf numFmtId="0" fontId="4" fillId="38" borderId="34" xfId="0" applyFont="1" applyFill="1" applyBorder="1" applyAlignment="1">
      <alignment horizontal="center" vertical="center" wrapText="1"/>
    </xf>
    <xf numFmtId="0" fontId="4" fillId="38" borderId="35" xfId="0" applyFont="1" applyFill="1" applyBorder="1" applyAlignment="1">
      <alignment horizontal="center" vertical="center" wrapText="1"/>
    </xf>
    <xf numFmtId="0" fontId="53" fillId="0" borderId="40" xfId="0" applyFont="1" applyBorder="1" applyAlignment="1">
      <alignment horizontal="center"/>
    </xf>
    <xf numFmtId="0" fontId="53" fillId="0" borderId="31" xfId="0" applyFont="1" applyBorder="1" applyAlignment="1">
      <alignment horizontal="center"/>
    </xf>
    <xf numFmtId="0" fontId="53" fillId="0" borderId="41" xfId="0" applyFont="1" applyBorder="1" applyAlignment="1">
      <alignment horizontal="center"/>
    </xf>
    <xf numFmtId="0" fontId="53" fillId="0" borderId="42" xfId="0" applyFont="1" applyBorder="1" applyAlignment="1">
      <alignment horizontal="center"/>
    </xf>
    <xf numFmtId="0" fontId="53" fillId="0" borderId="43" xfId="0" applyFont="1" applyBorder="1" applyAlignment="1">
      <alignment horizontal="center"/>
    </xf>
    <xf numFmtId="0" fontId="53" fillId="0" borderId="44" xfId="0" applyFont="1" applyBorder="1" applyAlignment="1">
      <alignment horizontal="center"/>
    </xf>
    <xf numFmtId="0" fontId="52" fillId="0" borderId="40" xfId="0" applyFont="1" applyBorder="1" applyAlignment="1">
      <alignment horizontal="center" vertical="center"/>
    </xf>
    <xf numFmtId="0" fontId="52" fillId="0" borderId="39" xfId="0" applyFont="1" applyBorder="1" applyAlignment="1">
      <alignment horizontal="center" vertical="center"/>
    </xf>
    <xf numFmtId="0" fontId="52" fillId="0" borderId="31" xfId="0" applyFont="1" applyBorder="1" applyAlignment="1">
      <alignment horizontal="center" vertical="center"/>
    </xf>
    <xf numFmtId="0" fontId="52" fillId="0" borderId="43" xfId="0" applyFont="1" applyBorder="1" applyAlignment="1">
      <alignment horizontal="center" vertical="center"/>
    </xf>
    <xf numFmtId="0" fontId="52" fillId="0" borderId="45" xfId="0" applyFont="1" applyBorder="1" applyAlignment="1">
      <alignment horizontal="center" vertical="center"/>
    </xf>
    <xf numFmtId="0" fontId="52" fillId="0" borderId="44" xfId="0" applyFont="1" applyBorder="1" applyAlignment="1">
      <alignment horizontal="center" vertical="center"/>
    </xf>
    <xf numFmtId="0" fontId="3" fillId="0" borderId="46" xfId="0" applyFont="1" applyBorder="1" applyAlignment="1">
      <alignment/>
    </xf>
    <xf numFmtId="0" fontId="3" fillId="0" borderId="30" xfId="0" applyFont="1" applyBorder="1" applyAlignment="1">
      <alignment/>
    </xf>
    <xf numFmtId="0" fontId="3" fillId="0" borderId="46" xfId="0" applyFont="1" applyBorder="1" applyAlignment="1">
      <alignment/>
    </xf>
    <xf numFmtId="0" fontId="3" fillId="0" borderId="30" xfId="0" applyFont="1" applyBorder="1" applyAlignment="1">
      <alignment/>
    </xf>
    <xf numFmtId="2" fontId="4" fillId="42" borderId="26" xfId="0" applyNumberFormat="1" applyFont="1" applyFill="1" applyBorder="1" applyAlignment="1">
      <alignment horizontal="center"/>
    </xf>
    <xf numFmtId="2" fontId="52" fillId="49" borderId="26" xfId="0" applyNumberFormat="1" applyFont="1" applyFill="1" applyBorder="1" applyAlignment="1">
      <alignment horizontal="center" wrapText="1"/>
    </xf>
    <xf numFmtId="0" fontId="52" fillId="49" borderId="35" xfId="0" applyFont="1" applyFill="1" applyBorder="1" applyAlignment="1">
      <alignment horizontal="center" wrapText="1"/>
    </xf>
    <xf numFmtId="0" fontId="5" fillId="0" borderId="35" xfId="0" applyFont="1" applyBorder="1" applyAlignment="1">
      <alignment/>
    </xf>
    <xf numFmtId="0" fontId="5" fillId="0" borderId="33" xfId="0" applyFont="1" applyBorder="1" applyAlignment="1">
      <alignment/>
    </xf>
    <xf numFmtId="0" fontId="52" fillId="42" borderId="26" xfId="0" applyFont="1" applyFill="1" applyBorder="1" applyAlignment="1">
      <alignment horizontal="center" vertical="center" wrapText="1"/>
    </xf>
    <xf numFmtId="0" fontId="5" fillId="43" borderId="37" xfId="0" applyFont="1" applyFill="1" applyBorder="1" applyAlignment="1">
      <alignment horizontal="center" vertical="center"/>
    </xf>
    <xf numFmtId="0" fontId="5" fillId="0" borderId="29" xfId="0" applyFont="1" applyBorder="1" applyAlignment="1">
      <alignment/>
    </xf>
    <xf numFmtId="0" fontId="0" fillId="0" borderId="26" xfId="0" applyFont="1" applyBorder="1" applyAlignment="1">
      <alignment vertical="top" wrapText="1"/>
    </xf>
    <xf numFmtId="0" fontId="4" fillId="38" borderId="26" xfId="0" applyFont="1" applyFill="1" applyBorder="1" applyAlignment="1">
      <alignment horizontal="center" vertical="center" wrapText="1"/>
    </xf>
    <xf numFmtId="0" fontId="5" fillId="33" borderId="26" xfId="0" applyFont="1" applyFill="1" applyBorder="1" applyAlignment="1">
      <alignment vertical="center"/>
    </xf>
    <xf numFmtId="0" fontId="53" fillId="33" borderId="26" xfId="0" applyFont="1" applyFill="1" applyBorder="1" applyAlignment="1">
      <alignment horizontal="left" vertical="center"/>
    </xf>
    <xf numFmtId="0" fontId="52" fillId="42" borderId="10" xfId="0" applyFont="1" applyFill="1" applyBorder="1" applyAlignment="1">
      <alignment horizontal="center" vertical="center"/>
    </xf>
    <xf numFmtId="0" fontId="5" fillId="0" borderId="12" xfId="0" applyFont="1" applyBorder="1" applyAlignment="1">
      <alignment/>
    </xf>
    <xf numFmtId="0" fontId="5" fillId="0" borderId="38" xfId="0" applyFont="1" applyBorder="1" applyAlignment="1">
      <alignment/>
    </xf>
    <xf numFmtId="0" fontId="3" fillId="0" borderId="47" xfId="0" applyFont="1" applyBorder="1" applyAlignment="1">
      <alignment/>
    </xf>
    <xf numFmtId="0" fontId="3" fillId="0" borderId="48" xfId="0" applyFont="1" applyBorder="1" applyAlignment="1">
      <alignment/>
    </xf>
    <xf numFmtId="0" fontId="57" fillId="0" borderId="0" xfId="0" applyFont="1" applyBorder="1" applyAlignment="1">
      <alignment horizontal="center" vertical="center" wrapText="1"/>
    </xf>
    <xf numFmtId="0" fontId="3" fillId="0" borderId="0" xfId="0" applyFont="1" applyBorder="1" applyAlignment="1">
      <alignment/>
    </xf>
    <xf numFmtId="0" fontId="53" fillId="0" borderId="26" xfId="0" applyFont="1" applyBorder="1" applyAlignment="1">
      <alignment horizontal="left" vertical="center"/>
    </xf>
    <xf numFmtId="0" fontId="5" fillId="0" borderId="34" xfId="0" applyFont="1" applyBorder="1" applyAlignment="1">
      <alignment vertical="center"/>
    </xf>
    <xf numFmtId="0" fontId="52" fillId="42" borderId="26" xfId="0" applyFont="1" applyFill="1" applyBorder="1" applyAlignment="1">
      <alignment horizontal="center" vertical="center"/>
    </xf>
    <xf numFmtId="0" fontId="53" fillId="0" borderId="0" xfId="0" applyFont="1" applyBorder="1" applyAlignment="1">
      <alignment horizontal="center"/>
    </xf>
    <xf numFmtId="0" fontId="53" fillId="50" borderId="26" xfId="0" applyFont="1" applyFill="1" applyBorder="1" applyAlignment="1">
      <alignment horizontal="left" vertical="top" wrapText="1"/>
    </xf>
    <xf numFmtId="181" fontId="53" fillId="0" borderId="26" xfId="49" applyNumberFormat="1" applyFont="1" applyFill="1" applyBorder="1" applyAlignment="1">
      <alignment horizontal="right" vertical="center"/>
    </xf>
    <xf numFmtId="9" fontId="53" fillId="0" borderId="26" xfId="66" applyFont="1" applyFill="1" applyBorder="1" applyAlignment="1">
      <alignment horizontal="right" vertical="center"/>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0] 3" xfId="53"/>
    <cellStyle name="Millares 2" xfId="54"/>
    <cellStyle name="Millares 3" xfId="55"/>
    <cellStyle name="Millares 4" xfId="56"/>
    <cellStyle name="Millares 5" xfId="57"/>
    <cellStyle name="Millares 6" xfId="58"/>
    <cellStyle name="Millares 7" xfId="59"/>
    <cellStyle name="Millares 8" xfId="60"/>
    <cellStyle name="Currency" xfId="61"/>
    <cellStyle name="Currency [0]" xfId="62"/>
    <cellStyle name="Neutral" xfId="63"/>
    <cellStyle name="Normal 2" xfId="64"/>
    <cellStyle name="Notas" xfId="65"/>
    <cellStyle name="Percent" xfId="66"/>
    <cellStyle name="Porcentaje 2"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114300</xdr:rowOff>
    </xdr:from>
    <xdr:to>
      <xdr:col>0</xdr:col>
      <xdr:colOff>752475</xdr:colOff>
      <xdr:row>3</xdr:row>
      <xdr:rowOff>76200</xdr:rowOff>
    </xdr:to>
    <xdr:pic>
      <xdr:nvPicPr>
        <xdr:cNvPr id="1" name="Imagen 2"/>
        <xdr:cNvPicPr preferRelativeResize="1">
          <a:picLocks noChangeAspect="1"/>
        </xdr:cNvPicPr>
      </xdr:nvPicPr>
      <xdr:blipFill>
        <a:blip r:embed="rId1"/>
        <a:stretch>
          <a:fillRect/>
        </a:stretch>
      </xdr:blipFill>
      <xdr:spPr>
        <a:xfrm>
          <a:off x="123825" y="114300"/>
          <a:ext cx="6286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114300</xdr:rowOff>
    </xdr:from>
    <xdr:to>
      <xdr:col>1</xdr:col>
      <xdr:colOff>1171575</xdr:colOff>
      <xdr:row>3</xdr:row>
      <xdr:rowOff>200025</xdr:rowOff>
    </xdr:to>
    <xdr:pic>
      <xdr:nvPicPr>
        <xdr:cNvPr id="1" name="Imagen 2"/>
        <xdr:cNvPicPr preferRelativeResize="1">
          <a:picLocks noChangeAspect="1"/>
        </xdr:cNvPicPr>
      </xdr:nvPicPr>
      <xdr:blipFill>
        <a:blip r:embed="rId1"/>
        <a:stretch>
          <a:fillRect/>
        </a:stretch>
      </xdr:blipFill>
      <xdr:spPr>
        <a:xfrm>
          <a:off x="1238250" y="114300"/>
          <a:ext cx="1114425" cy="1000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609600</xdr:colOff>
      <xdr:row>0</xdr:row>
      <xdr:rowOff>85725</xdr:rowOff>
    </xdr:from>
    <xdr:to>
      <xdr:col>0</xdr:col>
      <xdr:colOff>1276350</xdr:colOff>
      <xdr:row>3</xdr:row>
      <xdr:rowOff>114300</xdr:rowOff>
    </xdr:to>
    <xdr:pic>
      <xdr:nvPicPr>
        <xdr:cNvPr id="1" name="Imagen 2"/>
        <xdr:cNvPicPr preferRelativeResize="1">
          <a:picLocks noChangeAspect="1"/>
        </xdr:cNvPicPr>
      </xdr:nvPicPr>
      <xdr:blipFill>
        <a:blip r:embed="rId1"/>
        <a:stretch>
          <a:fillRect/>
        </a:stretch>
      </xdr:blipFill>
      <xdr:spPr>
        <a:xfrm>
          <a:off x="609600" y="85725"/>
          <a:ext cx="6667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A4C2F4"/>
  </sheetPr>
  <dimension ref="A1:AA983"/>
  <sheetViews>
    <sheetView showGridLines="0" zoomScale="85" zoomScaleNormal="85" zoomScalePageLayoutView="0" workbookViewId="0" topLeftCell="A27">
      <selection activeCell="A34" sqref="A34:K34"/>
    </sheetView>
  </sheetViews>
  <sheetFormatPr defaultColWidth="14.421875" defaultRowHeight="15" customHeight="1"/>
  <cols>
    <col min="1" max="1" width="15.421875" style="0" customWidth="1"/>
    <col min="2" max="2" width="20.00390625" style="0" customWidth="1"/>
    <col min="3" max="3" width="59.8515625" style="0" customWidth="1"/>
    <col min="4" max="4" width="5.140625" style="0" customWidth="1"/>
    <col min="5" max="5" width="33.57421875" style="0" customWidth="1"/>
    <col min="6" max="6" width="11.28125" style="0" customWidth="1"/>
    <col min="7" max="7" width="8.28125" style="0" customWidth="1"/>
    <col min="8" max="8" width="11.28125" style="0" customWidth="1"/>
    <col min="9" max="9" width="30.8515625" style="0" customWidth="1"/>
    <col min="10" max="10" width="11.28125" style="0" customWidth="1"/>
    <col min="11" max="11" width="11.8515625" style="0" customWidth="1"/>
    <col min="12" max="21" width="14.421875" style="0" customWidth="1"/>
    <col min="22" max="27" width="10.00390625" style="0" customWidth="1"/>
  </cols>
  <sheetData>
    <row r="1" spans="1:27" ht="12.75" customHeight="1">
      <c r="A1" s="152"/>
      <c r="B1" s="151" t="s">
        <v>0</v>
      </c>
      <c r="C1" s="151"/>
      <c r="D1" s="151"/>
      <c r="E1" s="151"/>
      <c r="F1" s="151"/>
      <c r="G1" s="151"/>
      <c r="H1" s="151"/>
      <c r="I1" s="151"/>
      <c r="J1" s="153" t="s">
        <v>223</v>
      </c>
      <c r="K1" s="154"/>
      <c r="L1" s="1"/>
      <c r="M1" s="1"/>
      <c r="N1" s="1"/>
      <c r="O1" s="1"/>
      <c r="P1" s="1"/>
      <c r="Q1" s="1"/>
      <c r="R1" s="1"/>
      <c r="S1" s="1"/>
      <c r="T1" s="1"/>
      <c r="U1" s="1"/>
      <c r="V1" s="1"/>
      <c r="W1" s="1"/>
      <c r="X1" s="1"/>
      <c r="Y1" s="1"/>
      <c r="Z1" s="1"/>
      <c r="AA1" s="1"/>
    </row>
    <row r="2" spans="1:27" ht="17.25" customHeight="1">
      <c r="A2" s="152"/>
      <c r="B2" s="151"/>
      <c r="C2" s="151"/>
      <c r="D2" s="151"/>
      <c r="E2" s="151"/>
      <c r="F2" s="151"/>
      <c r="G2" s="151"/>
      <c r="H2" s="151"/>
      <c r="I2" s="151"/>
      <c r="J2" s="153" t="s">
        <v>224</v>
      </c>
      <c r="K2" s="154"/>
      <c r="L2" s="1"/>
      <c r="M2" s="1"/>
      <c r="N2" s="1"/>
      <c r="O2" s="1"/>
      <c r="P2" s="1"/>
      <c r="Q2" s="1"/>
      <c r="R2" s="1"/>
      <c r="S2" s="1"/>
      <c r="T2" s="1"/>
      <c r="U2" s="1"/>
      <c r="V2" s="1"/>
      <c r="W2" s="1"/>
      <c r="X2" s="1"/>
      <c r="Y2" s="1"/>
      <c r="Z2" s="1"/>
      <c r="AA2" s="1"/>
    </row>
    <row r="3" spans="1:27" ht="17.25" customHeight="1">
      <c r="A3" s="152"/>
      <c r="B3" s="151" t="s">
        <v>1</v>
      </c>
      <c r="C3" s="151"/>
      <c r="D3" s="151"/>
      <c r="E3" s="151"/>
      <c r="F3" s="151"/>
      <c r="G3" s="151"/>
      <c r="H3" s="151"/>
      <c r="I3" s="151"/>
      <c r="J3" s="153" t="s">
        <v>222</v>
      </c>
      <c r="K3" s="154"/>
      <c r="L3" s="1"/>
      <c r="M3" s="1"/>
      <c r="N3" s="1"/>
      <c r="O3" s="1"/>
      <c r="P3" s="1"/>
      <c r="Q3" s="1"/>
      <c r="R3" s="1"/>
      <c r="S3" s="1"/>
      <c r="T3" s="1"/>
      <c r="U3" s="1"/>
      <c r="V3" s="1"/>
      <c r="W3" s="1"/>
      <c r="X3" s="1"/>
      <c r="Y3" s="1"/>
      <c r="Z3" s="1"/>
      <c r="AA3" s="1"/>
    </row>
    <row r="4" spans="1:27" ht="18" customHeight="1">
      <c r="A4" s="152"/>
      <c r="B4" s="151"/>
      <c r="C4" s="151"/>
      <c r="D4" s="151"/>
      <c r="E4" s="151"/>
      <c r="F4" s="151"/>
      <c r="G4" s="151"/>
      <c r="H4" s="151"/>
      <c r="I4" s="151"/>
      <c r="J4" s="153" t="s">
        <v>221</v>
      </c>
      <c r="K4" s="154"/>
      <c r="L4" s="1"/>
      <c r="M4" s="1"/>
      <c r="N4" s="1"/>
      <c r="O4" s="1"/>
      <c r="P4" s="1"/>
      <c r="Q4" s="1"/>
      <c r="R4" s="1"/>
      <c r="S4" s="1"/>
      <c r="T4" s="1"/>
      <c r="U4" s="1"/>
      <c r="V4" s="1"/>
      <c r="W4" s="1"/>
      <c r="X4" s="1"/>
      <c r="Y4" s="1"/>
      <c r="Z4" s="1"/>
      <c r="AA4" s="1"/>
    </row>
    <row r="5" spans="1:27" ht="7.5" customHeight="1">
      <c r="A5" s="176"/>
      <c r="B5" s="177"/>
      <c r="C5" s="177"/>
      <c r="D5" s="177"/>
      <c r="E5" s="177"/>
      <c r="F5" s="177"/>
      <c r="G5" s="177"/>
      <c r="H5" s="177"/>
      <c r="I5" s="177"/>
      <c r="J5" s="178"/>
      <c r="K5" s="179"/>
      <c r="L5" s="1"/>
      <c r="M5" s="1"/>
      <c r="N5" s="1"/>
      <c r="O5" s="1"/>
      <c r="P5" s="1"/>
      <c r="Q5" s="1"/>
      <c r="R5" s="1"/>
      <c r="S5" s="1"/>
      <c r="T5" s="1"/>
      <c r="U5" s="1"/>
      <c r="V5" s="1"/>
      <c r="W5" s="1"/>
      <c r="X5" s="1"/>
      <c r="Y5" s="1"/>
      <c r="Z5" s="1"/>
      <c r="AA5" s="1"/>
    </row>
    <row r="6" spans="1:27" ht="21" customHeight="1">
      <c r="A6" s="162" t="s">
        <v>2</v>
      </c>
      <c r="B6" s="166"/>
      <c r="C6" s="166"/>
      <c r="D6" s="166"/>
      <c r="E6" s="166"/>
      <c r="F6" s="166"/>
      <c r="G6" s="166"/>
      <c r="H6" s="166"/>
      <c r="I6" s="166"/>
      <c r="J6" s="166"/>
      <c r="K6" s="167"/>
      <c r="L6" s="1"/>
      <c r="M6" s="1"/>
      <c r="N6" s="1"/>
      <c r="O6" s="1"/>
      <c r="P6" s="1"/>
      <c r="Q6" s="1"/>
      <c r="R6" s="1"/>
      <c r="S6" s="1"/>
      <c r="T6" s="1"/>
      <c r="U6" s="1"/>
      <c r="V6" s="1"/>
      <c r="W6" s="1"/>
      <c r="X6" s="1"/>
      <c r="Y6" s="1"/>
      <c r="Z6" s="1"/>
      <c r="AA6" s="1"/>
    </row>
    <row r="7" spans="1:27" ht="34.5" customHeight="1">
      <c r="A7" s="162" t="s">
        <v>3</v>
      </c>
      <c r="B7" s="163"/>
      <c r="C7" s="180" t="s">
        <v>208</v>
      </c>
      <c r="D7" s="161"/>
      <c r="E7" s="161"/>
      <c r="F7" s="161"/>
      <c r="G7" s="161"/>
      <c r="H7" s="161"/>
      <c r="I7" s="161"/>
      <c r="J7" s="161"/>
      <c r="K7" s="161"/>
      <c r="L7" s="1"/>
      <c r="M7" s="1"/>
      <c r="N7" s="1"/>
      <c r="O7" s="1"/>
      <c r="P7" s="1"/>
      <c r="Q7" s="1"/>
      <c r="R7" s="1"/>
      <c r="S7" s="1"/>
      <c r="T7" s="1"/>
      <c r="U7" s="1"/>
      <c r="V7" s="1"/>
      <c r="W7" s="1"/>
      <c r="X7" s="1"/>
      <c r="Y7" s="1"/>
      <c r="Z7" s="1"/>
      <c r="AA7" s="1"/>
    </row>
    <row r="8" spans="1:27" ht="29.25" customHeight="1">
      <c r="A8" s="160" t="s">
        <v>4</v>
      </c>
      <c r="B8" s="163"/>
      <c r="C8" s="180" t="s">
        <v>225</v>
      </c>
      <c r="D8" s="161"/>
      <c r="E8" s="161"/>
      <c r="F8" s="161"/>
      <c r="G8" s="161"/>
      <c r="H8" s="161"/>
      <c r="I8" s="161"/>
      <c r="J8" s="161"/>
      <c r="K8" s="163"/>
      <c r="L8" s="1"/>
      <c r="M8" s="1"/>
      <c r="N8" s="1"/>
      <c r="O8" s="1"/>
      <c r="P8" s="1"/>
      <c r="Q8" s="1"/>
      <c r="R8" s="1"/>
      <c r="S8" s="1"/>
      <c r="T8" s="1"/>
      <c r="U8" s="1"/>
      <c r="V8" s="1"/>
      <c r="W8" s="1"/>
      <c r="X8" s="1"/>
      <c r="Y8" s="1"/>
      <c r="Z8" s="1"/>
      <c r="AA8" s="1"/>
    </row>
    <row r="9" spans="1:27" ht="29.25" customHeight="1">
      <c r="A9" s="160" t="s">
        <v>9</v>
      </c>
      <c r="B9" s="163"/>
      <c r="C9" s="164" t="s">
        <v>10</v>
      </c>
      <c r="D9" s="161"/>
      <c r="E9" s="161"/>
      <c r="F9" s="161"/>
      <c r="G9" s="161"/>
      <c r="H9" s="161"/>
      <c r="I9" s="161"/>
      <c r="J9" s="161"/>
      <c r="K9" s="163"/>
      <c r="L9" s="1"/>
      <c r="M9" s="1"/>
      <c r="N9" s="1"/>
      <c r="O9" s="1"/>
      <c r="P9" s="1"/>
      <c r="Q9" s="1"/>
      <c r="R9" s="1"/>
      <c r="S9" s="1"/>
      <c r="T9" s="1"/>
      <c r="U9" s="1"/>
      <c r="V9" s="1"/>
      <c r="W9" s="1"/>
      <c r="X9" s="1"/>
      <c r="Y9" s="1"/>
      <c r="Z9" s="1"/>
      <c r="AA9" s="1"/>
    </row>
    <row r="10" spans="1:27" ht="36" customHeight="1">
      <c r="A10" s="160" t="s">
        <v>12</v>
      </c>
      <c r="B10" s="163"/>
      <c r="C10" s="164" t="s">
        <v>13</v>
      </c>
      <c r="D10" s="161"/>
      <c r="E10" s="161"/>
      <c r="F10" s="161"/>
      <c r="G10" s="161"/>
      <c r="H10" s="161"/>
      <c r="I10" s="161"/>
      <c r="J10" s="161"/>
      <c r="K10" s="163"/>
      <c r="L10" s="1"/>
      <c r="M10" s="1"/>
      <c r="N10" s="1"/>
      <c r="O10" s="1"/>
      <c r="P10" s="1"/>
      <c r="Q10" s="1"/>
      <c r="R10" s="1"/>
      <c r="S10" s="1"/>
      <c r="T10" s="1"/>
      <c r="U10" s="1"/>
      <c r="V10" s="1"/>
      <c r="W10" s="1"/>
      <c r="X10" s="1"/>
      <c r="Y10" s="1"/>
      <c r="Z10" s="1"/>
      <c r="AA10" s="1"/>
    </row>
    <row r="11" spans="1:27" ht="6.75" customHeight="1">
      <c r="A11" s="187"/>
      <c r="B11" s="178"/>
      <c r="C11" s="178"/>
      <c r="D11" s="178"/>
      <c r="E11" s="178"/>
      <c r="F11" s="178"/>
      <c r="G11" s="178"/>
      <c r="H11" s="178"/>
      <c r="I11" s="178"/>
      <c r="J11" s="178"/>
      <c r="K11" s="179"/>
      <c r="L11" s="1"/>
      <c r="M11" s="1"/>
      <c r="N11" s="1"/>
      <c r="O11" s="1"/>
      <c r="P11" s="1"/>
      <c r="Q11" s="1"/>
      <c r="R11" s="1"/>
      <c r="S11" s="1"/>
      <c r="T11" s="1"/>
      <c r="U11" s="1"/>
      <c r="V11" s="1"/>
      <c r="W11" s="1"/>
      <c r="X11" s="1"/>
      <c r="Y11" s="1"/>
      <c r="Z11" s="1"/>
      <c r="AA11" s="1"/>
    </row>
    <row r="12" spans="1:27" ht="25.5" customHeight="1">
      <c r="A12" s="160" t="s">
        <v>30</v>
      </c>
      <c r="B12" s="161"/>
      <c r="C12" s="164" t="s">
        <v>32</v>
      </c>
      <c r="D12" s="161"/>
      <c r="E12" s="163"/>
      <c r="F12" s="160" t="s">
        <v>34</v>
      </c>
      <c r="G12" s="161"/>
      <c r="H12" s="186" t="s">
        <v>35</v>
      </c>
      <c r="I12" s="161"/>
      <c r="J12" s="161"/>
      <c r="K12" s="163"/>
      <c r="L12" s="1"/>
      <c r="M12" s="1"/>
      <c r="N12" s="1"/>
      <c r="O12" s="1"/>
      <c r="P12" s="1"/>
      <c r="Q12" s="1"/>
      <c r="R12" s="1"/>
      <c r="S12" s="1"/>
      <c r="T12" s="1"/>
      <c r="U12" s="1"/>
      <c r="V12" s="1"/>
      <c r="W12" s="1"/>
      <c r="X12" s="1"/>
      <c r="Y12" s="1"/>
      <c r="Z12" s="1"/>
      <c r="AA12" s="1"/>
    </row>
    <row r="13" spans="1:27" s="70" customFormat="1" ht="16.5">
      <c r="A13" s="165"/>
      <c r="B13" s="166"/>
      <c r="C13" s="166"/>
      <c r="D13" s="166"/>
      <c r="E13" s="166"/>
      <c r="F13" s="166"/>
      <c r="G13" s="166"/>
      <c r="H13" s="166"/>
      <c r="I13" s="166"/>
      <c r="J13" s="166"/>
      <c r="K13" s="167"/>
      <c r="L13" s="1"/>
      <c r="M13" s="1"/>
      <c r="N13" s="1"/>
      <c r="O13" s="1"/>
      <c r="P13" s="1"/>
      <c r="Q13" s="1"/>
      <c r="R13" s="1"/>
      <c r="S13" s="1"/>
      <c r="T13" s="1"/>
      <c r="U13" s="1"/>
      <c r="V13" s="1"/>
      <c r="W13" s="1"/>
      <c r="X13" s="1"/>
      <c r="Y13" s="1"/>
      <c r="Z13" s="1"/>
      <c r="AA13" s="1"/>
    </row>
    <row r="14" spans="1:27" ht="21" customHeight="1">
      <c r="A14" s="181" t="s">
        <v>37</v>
      </c>
      <c r="B14" s="182"/>
      <c r="C14" s="182"/>
      <c r="D14" s="182"/>
      <c r="E14" s="182"/>
      <c r="F14" s="182"/>
      <c r="G14" s="182"/>
      <c r="H14" s="182"/>
      <c r="I14" s="182"/>
      <c r="J14" s="182"/>
      <c r="K14" s="183"/>
      <c r="L14" s="1"/>
      <c r="M14" s="1"/>
      <c r="N14" s="1"/>
      <c r="O14" s="1"/>
      <c r="P14" s="1"/>
      <c r="Q14" s="1"/>
      <c r="R14" s="1"/>
      <c r="S14" s="1"/>
      <c r="T14" s="1"/>
      <c r="U14" s="1"/>
      <c r="V14" s="1"/>
      <c r="W14" s="1"/>
      <c r="X14" s="1"/>
      <c r="Y14" s="1"/>
      <c r="Z14" s="1"/>
      <c r="AA14" s="1"/>
    </row>
    <row r="15" spans="1:27" ht="45" customHeight="1">
      <c r="A15" s="108" t="s">
        <v>39</v>
      </c>
      <c r="B15" s="108" t="s">
        <v>27</v>
      </c>
      <c r="C15" s="108" t="s">
        <v>37</v>
      </c>
      <c r="D15" s="185" t="s">
        <v>28</v>
      </c>
      <c r="E15" s="169"/>
      <c r="F15" s="169"/>
      <c r="G15" s="169"/>
      <c r="H15" s="109" t="s">
        <v>42</v>
      </c>
      <c r="I15" s="168" t="s">
        <v>229</v>
      </c>
      <c r="J15" s="169" t="s">
        <v>45</v>
      </c>
      <c r="K15" s="110" t="s">
        <v>46</v>
      </c>
      <c r="L15" s="1"/>
      <c r="M15" s="1"/>
      <c r="N15" s="1"/>
      <c r="O15" s="1"/>
      <c r="P15" s="1"/>
      <c r="Q15" s="1"/>
      <c r="R15" s="1"/>
      <c r="S15" s="1"/>
      <c r="T15" s="1"/>
      <c r="U15" s="1"/>
      <c r="V15" s="1"/>
      <c r="W15" s="1"/>
      <c r="X15" s="1"/>
      <c r="Y15" s="1"/>
      <c r="Z15" s="1"/>
      <c r="AA15" s="1"/>
    </row>
    <row r="16" spans="1:27" ht="33" customHeight="1">
      <c r="A16" s="159" t="s">
        <v>230</v>
      </c>
      <c r="B16" s="159" t="s">
        <v>200</v>
      </c>
      <c r="C16" s="156" t="s">
        <v>201</v>
      </c>
      <c r="D16" s="58" t="s">
        <v>31</v>
      </c>
      <c r="E16" s="156" t="s">
        <v>181</v>
      </c>
      <c r="F16" s="157"/>
      <c r="G16" s="157"/>
      <c r="H16" s="111" t="s">
        <v>55</v>
      </c>
      <c r="I16" s="159" t="s">
        <v>202</v>
      </c>
      <c r="J16" s="159" t="s">
        <v>179</v>
      </c>
      <c r="K16" s="159" t="s">
        <v>55</v>
      </c>
      <c r="L16" s="12"/>
      <c r="M16" s="1"/>
      <c r="N16" s="1"/>
      <c r="O16" s="1"/>
      <c r="P16" s="1"/>
      <c r="Q16" s="1"/>
      <c r="R16" s="1"/>
      <c r="S16" s="1"/>
      <c r="T16" s="1"/>
      <c r="U16" s="1"/>
      <c r="V16" s="1"/>
      <c r="W16" s="1"/>
      <c r="X16" s="1"/>
      <c r="Y16" s="1"/>
      <c r="Z16" s="1"/>
      <c r="AA16" s="1"/>
    </row>
    <row r="17" spans="1:27" ht="108.75" customHeight="1">
      <c r="A17" s="159"/>
      <c r="B17" s="157"/>
      <c r="C17" s="184"/>
      <c r="D17" s="58" t="s">
        <v>33</v>
      </c>
      <c r="E17" s="156" t="s">
        <v>182</v>
      </c>
      <c r="F17" s="157"/>
      <c r="G17" s="157"/>
      <c r="H17" s="111" t="s">
        <v>55</v>
      </c>
      <c r="I17" s="157"/>
      <c r="J17" s="157"/>
      <c r="K17" s="157"/>
      <c r="L17" s="12"/>
      <c r="M17" s="1"/>
      <c r="N17" s="1"/>
      <c r="O17" s="1"/>
      <c r="P17" s="1"/>
      <c r="Q17" s="1"/>
      <c r="R17" s="1"/>
      <c r="S17" s="1"/>
      <c r="T17" s="1"/>
      <c r="U17" s="1"/>
      <c r="V17" s="1"/>
      <c r="W17" s="1"/>
      <c r="X17" s="1"/>
      <c r="Y17" s="1"/>
      <c r="Z17" s="1"/>
      <c r="AA17" s="1"/>
    </row>
    <row r="18" spans="1:27" ht="53.25" customHeight="1">
      <c r="A18" s="159"/>
      <c r="B18" s="159" t="s">
        <v>203</v>
      </c>
      <c r="C18" s="156" t="s">
        <v>184</v>
      </c>
      <c r="D18" s="58" t="s">
        <v>31</v>
      </c>
      <c r="E18" s="156" t="s">
        <v>180</v>
      </c>
      <c r="F18" s="157"/>
      <c r="G18" s="157"/>
      <c r="H18" s="111" t="s">
        <v>60</v>
      </c>
      <c r="I18" s="159" t="s">
        <v>183</v>
      </c>
      <c r="J18" s="158" t="s">
        <v>175</v>
      </c>
      <c r="K18" s="155" t="s">
        <v>55</v>
      </c>
      <c r="L18" s="12"/>
      <c r="M18" s="1"/>
      <c r="N18" s="1"/>
      <c r="O18" s="1"/>
      <c r="P18" s="1"/>
      <c r="Q18" s="1"/>
      <c r="R18" s="1"/>
      <c r="S18" s="1"/>
      <c r="T18" s="1"/>
      <c r="U18" s="1"/>
      <c r="V18" s="1"/>
      <c r="W18" s="1"/>
      <c r="X18" s="1"/>
      <c r="Y18" s="1"/>
      <c r="Z18" s="1"/>
      <c r="AA18" s="1"/>
    </row>
    <row r="19" spans="1:27" ht="54.75" customHeight="1">
      <c r="A19" s="159"/>
      <c r="B19" s="157"/>
      <c r="C19" s="157"/>
      <c r="D19" s="58" t="s">
        <v>33</v>
      </c>
      <c r="E19" s="156" t="s">
        <v>204</v>
      </c>
      <c r="F19" s="157"/>
      <c r="G19" s="157"/>
      <c r="H19" s="111" t="s">
        <v>55</v>
      </c>
      <c r="I19" s="157"/>
      <c r="J19" s="157"/>
      <c r="K19" s="155"/>
      <c r="L19" s="12"/>
      <c r="M19" s="1"/>
      <c r="N19" s="1"/>
      <c r="O19" s="1"/>
      <c r="P19" s="1"/>
      <c r="Q19" s="1"/>
      <c r="R19" s="1"/>
      <c r="S19" s="1"/>
      <c r="T19" s="1"/>
      <c r="U19" s="1"/>
      <c r="V19" s="1"/>
      <c r="W19" s="1"/>
      <c r="X19" s="1"/>
      <c r="Y19" s="1"/>
      <c r="Z19" s="1"/>
      <c r="AA19" s="1"/>
    </row>
    <row r="20" spans="1:27" s="60" customFormat="1" ht="84" customHeight="1">
      <c r="A20" s="159"/>
      <c r="B20" s="159" t="s">
        <v>213</v>
      </c>
      <c r="C20" s="156" t="s">
        <v>205</v>
      </c>
      <c r="D20" s="58" t="s">
        <v>31</v>
      </c>
      <c r="E20" s="156" t="s">
        <v>210</v>
      </c>
      <c r="F20" s="157"/>
      <c r="G20" s="157"/>
      <c r="H20" s="111" t="s">
        <v>60</v>
      </c>
      <c r="I20" s="159" t="s">
        <v>192</v>
      </c>
      <c r="J20" s="158" t="s">
        <v>175</v>
      </c>
      <c r="K20" s="155" t="s">
        <v>55</v>
      </c>
      <c r="L20" s="12"/>
      <c r="M20" s="1"/>
      <c r="N20" s="1"/>
      <c r="O20" s="1"/>
      <c r="P20" s="1"/>
      <c r="Q20" s="1"/>
      <c r="R20" s="1"/>
      <c r="S20" s="1"/>
      <c r="T20" s="1"/>
      <c r="U20" s="1"/>
      <c r="V20" s="1"/>
      <c r="W20" s="1"/>
      <c r="X20" s="1"/>
      <c r="Y20" s="1"/>
      <c r="Z20" s="1"/>
      <c r="AA20" s="1"/>
    </row>
    <row r="21" spans="1:27" s="60" customFormat="1" ht="54.75" customHeight="1">
      <c r="A21" s="159"/>
      <c r="B21" s="157"/>
      <c r="C21" s="157"/>
      <c r="D21" s="58" t="s">
        <v>33</v>
      </c>
      <c r="E21" s="156" t="s">
        <v>206</v>
      </c>
      <c r="F21" s="157"/>
      <c r="G21" s="157"/>
      <c r="H21" s="111" t="s">
        <v>55</v>
      </c>
      <c r="I21" s="157"/>
      <c r="J21" s="157"/>
      <c r="K21" s="155"/>
      <c r="L21" s="12"/>
      <c r="M21" s="1"/>
      <c r="N21" s="1"/>
      <c r="O21" s="1"/>
      <c r="P21" s="1"/>
      <c r="Q21" s="1"/>
      <c r="R21" s="1"/>
      <c r="S21" s="1"/>
      <c r="T21" s="1"/>
      <c r="U21" s="1"/>
      <c r="V21" s="1"/>
      <c r="W21" s="1"/>
      <c r="X21" s="1"/>
      <c r="Y21" s="1"/>
      <c r="Z21" s="1"/>
      <c r="AA21" s="1"/>
    </row>
    <row r="22" spans="1:27" s="67" customFormat="1" ht="72.75" customHeight="1">
      <c r="A22" s="159"/>
      <c r="B22" s="159" t="s">
        <v>212</v>
      </c>
      <c r="C22" s="156" t="s">
        <v>220</v>
      </c>
      <c r="D22" s="58" t="s">
        <v>31</v>
      </c>
      <c r="E22" s="156" t="s">
        <v>218</v>
      </c>
      <c r="F22" s="157"/>
      <c r="G22" s="157"/>
      <c r="H22" s="111" t="s">
        <v>60</v>
      </c>
      <c r="I22" s="159" t="s">
        <v>214</v>
      </c>
      <c r="J22" s="158" t="s">
        <v>175</v>
      </c>
      <c r="K22" s="155" t="s">
        <v>55</v>
      </c>
      <c r="L22" s="12"/>
      <c r="M22" s="1"/>
      <c r="N22" s="1"/>
      <c r="O22" s="1"/>
      <c r="P22" s="1"/>
      <c r="Q22" s="1"/>
      <c r="R22" s="1"/>
      <c r="S22" s="1"/>
      <c r="T22" s="1"/>
      <c r="U22" s="1"/>
      <c r="V22" s="1"/>
      <c r="W22" s="1"/>
      <c r="X22" s="1"/>
      <c r="Y22" s="1"/>
      <c r="Z22" s="1"/>
      <c r="AA22" s="1"/>
    </row>
    <row r="23" spans="1:27" s="67" customFormat="1" ht="54.75" customHeight="1">
      <c r="A23" s="159"/>
      <c r="B23" s="157"/>
      <c r="C23" s="157"/>
      <c r="D23" s="58" t="s">
        <v>33</v>
      </c>
      <c r="E23" s="156" t="s">
        <v>219</v>
      </c>
      <c r="F23" s="157"/>
      <c r="G23" s="157"/>
      <c r="H23" s="111" t="s">
        <v>55</v>
      </c>
      <c r="I23" s="157"/>
      <c r="J23" s="157"/>
      <c r="K23" s="155"/>
      <c r="L23" s="12"/>
      <c r="M23" s="1"/>
      <c r="N23" s="1"/>
      <c r="O23" s="1"/>
      <c r="P23" s="1"/>
      <c r="Q23" s="1"/>
      <c r="R23" s="1"/>
      <c r="S23" s="1"/>
      <c r="T23" s="1"/>
      <c r="U23" s="1"/>
      <c r="V23" s="1"/>
      <c r="W23" s="1"/>
      <c r="X23" s="1"/>
      <c r="Y23" s="1"/>
      <c r="Z23" s="1"/>
      <c r="AA23" s="1"/>
    </row>
    <row r="24" spans="1:27" ht="33" customHeight="1">
      <c r="A24" s="159"/>
      <c r="B24" s="159" t="s">
        <v>178</v>
      </c>
      <c r="C24" s="156" t="s">
        <v>248</v>
      </c>
      <c r="D24" s="58" t="s">
        <v>31</v>
      </c>
      <c r="E24" s="174" t="s">
        <v>197</v>
      </c>
      <c r="F24" s="175"/>
      <c r="G24" s="175"/>
      <c r="H24" s="111" t="s">
        <v>55</v>
      </c>
      <c r="I24" s="159" t="s">
        <v>209</v>
      </c>
      <c r="J24" s="158" t="s">
        <v>176</v>
      </c>
      <c r="K24" s="155" t="s">
        <v>55</v>
      </c>
      <c r="L24" s="12"/>
      <c r="M24" s="1"/>
      <c r="N24" s="1"/>
      <c r="O24" s="1"/>
      <c r="P24" s="1"/>
      <c r="Q24" s="1"/>
      <c r="R24" s="1"/>
      <c r="S24" s="1"/>
      <c r="T24" s="1"/>
      <c r="U24" s="1"/>
      <c r="V24" s="1"/>
      <c r="W24" s="1"/>
      <c r="X24" s="1"/>
      <c r="Y24" s="1"/>
      <c r="Z24" s="1"/>
      <c r="AA24" s="1"/>
    </row>
    <row r="25" spans="1:27" ht="84.75" customHeight="1">
      <c r="A25" s="159"/>
      <c r="B25" s="157"/>
      <c r="C25" s="157"/>
      <c r="D25" s="58" t="s">
        <v>33</v>
      </c>
      <c r="E25" s="156" t="s">
        <v>198</v>
      </c>
      <c r="F25" s="157"/>
      <c r="G25" s="157"/>
      <c r="H25" s="111" t="s">
        <v>55</v>
      </c>
      <c r="I25" s="157"/>
      <c r="J25" s="157"/>
      <c r="K25" s="155"/>
      <c r="L25" s="12"/>
      <c r="M25" s="1"/>
      <c r="N25" s="1"/>
      <c r="O25" s="1"/>
      <c r="P25" s="1"/>
      <c r="Q25" s="1"/>
      <c r="R25" s="1"/>
      <c r="S25" s="1"/>
      <c r="T25" s="1"/>
      <c r="U25" s="1"/>
      <c r="V25" s="1"/>
      <c r="W25" s="1"/>
      <c r="X25" s="1"/>
      <c r="Y25" s="1"/>
      <c r="Z25" s="1"/>
      <c r="AA25" s="1"/>
    </row>
    <row r="26" spans="1:27" ht="36" customHeight="1">
      <c r="A26" s="188" t="s">
        <v>71</v>
      </c>
      <c r="B26" s="159" t="s">
        <v>73</v>
      </c>
      <c r="C26" s="156" t="s">
        <v>185</v>
      </c>
      <c r="D26" s="58" t="s">
        <v>31</v>
      </c>
      <c r="E26" s="156" t="s">
        <v>190</v>
      </c>
      <c r="F26" s="157"/>
      <c r="G26" s="157"/>
      <c r="H26" s="111" t="s">
        <v>55</v>
      </c>
      <c r="I26" s="159" t="s">
        <v>187</v>
      </c>
      <c r="J26" s="159" t="s">
        <v>176</v>
      </c>
      <c r="K26" s="155" t="s">
        <v>55</v>
      </c>
      <c r="L26" s="1"/>
      <c r="M26" s="1"/>
      <c r="N26" s="1"/>
      <c r="O26" s="1"/>
      <c r="P26" s="1"/>
      <c r="Q26" s="1"/>
      <c r="R26" s="1"/>
      <c r="S26" s="1"/>
      <c r="T26" s="1"/>
      <c r="U26" s="1"/>
      <c r="V26" s="1"/>
      <c r="W26" s="1"/>
      <c r="X26" s="1"/>
      <c r="Y26" s="1"/>
      <c r="Z26" s="1"/>
      <c r="AA26" s="1"/>
    </row>
    <row r="27" spans="1:27" ht="36" customHeight="1">
      <c r="A27" s="188"/>
      <c r="B27" s="157"/>
      <c r="C27" s="157"/>
      <c r="D27" s="58" t="s">
        <v>33</v>
      </c>
      <c r="E27" s="156" t="s">
        <v>186</v>
      </c>
      <c r="F27" s="157"/>
      <c r="G27" s="157"/>
      <c r="H27" s="111" t="s">
        <v>55</v>
      </c>
      <c r="I27" s="157"/>
      <c r="J27" s="157"/>
      <c r="K27" s="155"/>
      <c r="L27" s="1"/>
      <c r="M27" s="1"/>
      <c r="N27" s="1"/>
      <c r="O27" s="1"/>
      <c r="P27" s="1"/>
      <c r="Q27" s="1"/>
      <c r="R27" s="1"/>
      <c r="S27" s="1"/>
      <c r="T27" s="1"/>
      <c r="U27" s="1"/>
      <c r="V27" s="1"/>
      <c r="W27" s="1"/>
      <c r="X27" s="1"/>
      <c r="Y27" s="1"/>
      <c r="Z27" s="1"/>
      <c r="AA27" s="1"/>
    </row>
    <row r="28" spans="1:27" s="56" customFormat="1" ht="36" customHeight="1">
      <c r="A28" s="188"/>
      <c r="B28" s="159" t="s">
        <v>189</v>
      </c>
      <c r="C28" s="156" t="s">
        <v>191</v>
      </c>
      <c r="D28" s="58" t="s">
        <v>31</v>
      </c>
      <c r="E28" s="156" t="s">
        <v>194</v>
      </c>
      <c r="F28" s="157"/>
      <c r="G28" s="157"/>
      <c r="H28" s="111" t="s">
        <v>55</v>
      </c>
      <c r="I28" s="159" t="s">
        <v>187</v>
      </c>
      <c r="J28" s="159" t="s">
        <v>176</v>
      </c>
      <c r="K28" s="155" t="s">
        <v>55</v>
      </c>
      <c r="L28" s="1"/>
      <c r="M28" s="1"/>
      <c r="N28" s="1"/>
      <c r="O28" s="1"/>
      <c r="P28" s="1"/>
      <c r="Q28" s="1"/>
      <c r="R28" s="1"/>
      <c r="S28" s="1"/>
      <c r="T28" s="1"/>
      <c r="U28" s="1"/>
      <c r="V28" s="1"/>
      <c r="W28" s="1"/>
      <c r="X28" s="1"/>
      <c r="Y28" s="1"/>
      <c r="Z28" s="1"/>
      <c r="AA28" s="1"/>
    </row>
    <row r="29" spans="1:27" s="56" customFormat="1" ht="33" customHeight="1">
      <c r="A29" s="188"/>
      <c r="B29" s="157"/>
      <c r="C29" s="157"/>
      <c r="D29" s="58" t="s">
        <v>33</v>
      </c>
      <c r="E29" s="156" t="s">
        <v>195</v>
      </c>
      <c r="F29" s="157"/>
      <c r="G29" s="157"/>
      <c r="H29" s="111" t="s">
        <v>55</v>
      </c>
      <c r="I29" s="157"/>
      <c r="J29" s="157"/>
      <c r="K29" s="155"/>
      <c r="L29" s="1"/>
      <c r="M29" s="1"/>
      <c r="N29" s="1"/>
      <c r="O29" s="1"/>
      <c r="P29" s="1"/>
      <c r="Q29" s="1"/>
      <c r="R29" s="1"/>
      <c r="S29" s="1"/>
      <c r="T29" s="1"/>
      <c r="U29" s="1"/>
      <c r="V29" s="1"/>
      <c r="W29" s="1"/>
      <c r="X29" s="1"/>
      <c r="Y29" s="1"/>
      <c r="Z29" s="1"/>
      <c r="AA29" s="1"/>
    </row>
    <row r="30" spans="1:27" s="67" customFormat="1" ht="33" customHeight="1">
      <c r="A30" s="188"/>
      <c r="B30" s="159" t="s">
        <v>215</v>
      </c>
      <c r="C30" s="156" t="s">
        <v>211</v>
      </c>
      <c r="D30" s="58" t="s">
        <v>31</v>
      </c>
      <c r="E30" s="156" t="s">
        <v>216</v>
      </c>
      <c r="F30" s="157"/>
      <c r="G30" s="157"/>
      <c r="H30" s="111" t="s">
        <v>55</v>
      </c>
      <c r="I30" s="159" t="s">
        <v>187</v>
      </c>
      <c r="J30" s="159" t="s">
        <v>176</v>
      </c>
      <c r="K30" s="155" t="s">
        <v>55</v>
      </c>
      <c r="L30" s="1"/>
      <c r="M30" s="1"/>
      <c r="N30" s="1"/>
      <c r="O30" s="1"/>
      <c r="P30" s="1"/>
      <c r="Q30" s="1"/>
      <c r="R30" s="1"/>
      <c r="S30" s="1"/>
      <c r="T30" s="1"/>
      <c r="U30" s="1"/>
      <c r="V30" s="1"/>
      <c r="W30" s="1"/>
      <c r="X30" s="1"/>
      <c r="Y30" s="1"/>
      <c r="Z30" s="1"/>
      <c r="AA30" s="1"/>
    </row>
    <row r="31" spans="1:27" s="67" customFormat="1" ht="33" customHeight="1">
      <c r="A31" s="188"/>
      <c r="B31" s="157"/>
      <c r="C31" s="157"/>
      <c r="D31" s="58" t="s">
        <v>33</v>
      </c>
      <c r="E31" s="156" t="s">
        <v>217</v>
      </c>
      <c r="F31" s="157"/>
      <c r="G31" s="157"/>
      <c r="H31" s="111" t="s">
        <v>55</v>
      </c>
      <c r="I31" s="157"/>
      <c r="J31" s="157"/>
      <c r="K31" s="155"/>
      <c r="L31" s="1"/>
      <c r="M31" s="1"/>
      <c r="N31" s="1"/>
      <c r="O31" s="1"/>
      <c r="P31" s="1"/>
      <c r="Q31" s="1"/>
      <c r="R31" s="1"/>
      <c r="S31" s="1"/>
      <c r="T31" s="1"/>
      <c r="U31" s="1"/>
      <c r="V31" s="1"/>
      <c r="W31" s="1"/>
      <c r="X31" s="1"/>
      <c r="Y31" s="1"/>
      <c r="Z31" s="1"/>
      <c r="AA31" s="1"/>
    </row>
    <row r="32" spans="1:27" s="70" customFormat="1" ht="16.5">
      <c r="A32" s="101"/>
      <c r="B32" s="103"/>
      <c r="C32" s="103"/>
      <c r="D32" s="105"/>
      <c r="E32" s="106"/>
      <c r="F32" s="103"/>
      <c r="G32" s="103"/>
      <c r="H32" s="107"/>
      <c r="I32" s="103"/>
      <c r="J32" s="103"/>
      <c r="K32" s="104"/>
      <c r="L32" s="1"/>
      <c r="M32" s="1"/>
      <c r="N32" s="1"/>
      <c r="O32" s="1"/>
      <c r="P32" s="1"/>
      <c r="Q32" s="1"/>
      <c r="R32" s="1"/>
      <c r="S32" s="1"/>
      <c r="T32" s="1"/>
      <c r="U32" s="1"/>
      <c r="V32" s="1"/>
      <c r="W32" s="1"/>
      <c r="X32" s="1"/>
      <c r="Y32" s="1"/>
      <c r="Z32" s="1"/>
      <c r="AA32" s="1"/>
    </row>
    <row r="33" spans="1:27" ht="19.5" customHeight="1">
      <c r="A33" s="173" t="s">
        <v>85</v>
      </c>
      <c r="B33" s="166"/>
      <c r="C33" s="166"/>
      <c r="D33" s="166"/>
      <c r="E33" s="166"/>
      <c r="F33" s="166"/>
      <c r="G33" s="166"/>
      <c r="H33" s="166"/>
      <c r="I33" s="166"/>
      <c r="J33" s="166"/>
      <c r="K33" s="167"/>
      <c r="L33" s="1"/>
      <c r="M33" s="1"/>
      <c r="N33" s="1"/>
      <c r="O33" s="1"/>
      <c r="P33" s="1"/>
      <c r="Q33" s="1"/>
      <c r="R33" s="1"/>
      <c r="S33" s="1"/>
      <c r="T33" s="1"/>
      <c r="U33" s="1"/>
      <c r="V33" s="1"/>
      <c r="W33" s="1"/>
      <c r="X33" s="1"/>
      <c r="Y33" s="1"/>
      <c r="Z33" s="1"/>
      <c r="AA33" s="1"/>
    </row>
    <row r="34" spans="1:27" ht="121.5" customHeight="1">
      <c r="A34" s="170" t="s">
        <v>228</v>
      </c>
      <c r="B34" s="171"/>
      <c r="C34" s="171"/>
      <c r="D34" s="171"/>
      <c r="E34" s="171"/>
      <c r="F34" s="171"/>
      <c r="G34" s="171"/>
      <c r="H34" s="171"/>
      <c r="I34" s="171"/>
      <c r="J34" s="171"/>
      <c r="K34" s="172"/>
      <c r="L34" s="1"/>
      <c r="M34" s="1"/>
      <c r="N34" s="1"/>
      <c r="O34" s="1"/>
      <c r="P34" s="1"/>
      <c r="Q34" s="1"/>
      <c r="R34" s="1"/>
      <c r="S34" s="1"/>
      <c r="T34" s="1"/>
      <c r="U34" s="1"/>
      <c r="V34" s="1"/>
      <c r="W34" s="1"/>
      <c r="X34" s="1"/>
      <c r="Y34" s="1"/>
      <c r="Z34" s="1"/>
      <c r="AA34" s="1"/>
    </row>
    <row r="35" spans="1:27" ht="15.75" customHeight="1">
      <c r="A35" s="1"/>
      <c r="B35" s="1"/>
      <c r="C35" s="51"/>
      <c r="D35" s="51"/>
      <c r="E35" s="52"/>
      <c r="F35" s="51"/>
      <c r="G35" s="51"/>
      <c r="H35" s="51"/>
      <c r="I35" s="51"/>
      <c r="J35" s="51"/>
      <c r="K35" s="51"/>
      <c r="L35" s="1"/>
      <c r="M35" s="1"/>
      <c r="N35" s="1"/>
      <c r="O35" s="1"/>
      <c r="P35" s="1"/>
      <c r="Q35" s="1"/>
      <c r="R35" s="1"/>
      <c r="S35" s="1"/>
      <c r="T35" s="1"/>
      <c r="U35" s="1"/>
      <c r="V35" s="1"/>
      <c r="W35" s="1"/>
      <c r="X35" s="1"/>
      <c r="Y35" s="1"/>
      <c r="Z35" s="1"/>
      <c r="AA35" s="1"/>
    </row>
    <row r="36" spans="1:27" ht="15.75" customHeight="1">
      <c r="A36" s="1"/>
      <c r="B36" s="52"/>
      <c r="D36" s="51"/>
      <c r="E36" s="51"/>
      <c r="F36" s="51"/>
      <c r="G36" s="51"/>
      <c r="H36" s="51"/>
      <c r="I36" s="51"/>
      <c r="J36" s="51"/>
      <c r="K36" s="51"/>
      <c r="L36" s="1"/>
      <c r="M36" s="1"/>
      <c r="N36" s="1"/>
      <c r="O36" s="1"/>
      <c r="P36" s="1"/>
      <c r="Q36" s="1"/>
      <c r="R36" s="1"/>
      <c r="S36" s="1"/>
      <c r="T36" s="1"/>
      <c r="U36" s="1"/>
      <c r="V36" s="1"/>
      <c r="W36" s="1"/>
      <c r="X36" s="1"/>
      <c r="Y36" s="1"/>
      <c r="Z36" s="1"/>
      <c r="AA36" s="1"/>
    </row>
    <row r="37" spans="1:27" ht="15.75" customHeight="1">
      <c r="A37" s="1"/>
      <c r="B37" s="1"/>
      <c r="C37" s="50"/>
      <c r="D37" s="51"/>
      <c r="E37" s="52"/>
      <c r="F37" s="51"/>
      <c r="G37" s="51"/>
      <c r="H37" s="51"/>
      <c r="I37" s="51"/>
      <c r="J37" s="51"/>
      <c r="K37" s="51"/>
      <c r="L37" s="1"/>
      <c r="M37" s="1"/>
      <c r="N37" s="1"/>
      <c r="O37" s="1"/>
      <c r="P37" s="1"/>
      <c r="Q37" s="1"/>
      <c r="R37" s="1"/>
      <c r="S37" s="1"/>
      <c r="T37" s="1"/>
      <c r="U37" s="1"/>
      <c r="V37" s="1"/>
      <c r="W37" s="1"/>
      <c r="X37" s="1"/>
      <c r="Y37" s="1"/>
      <c r="Z37" s="1"/>
      <c r="AA37" s="1"/>
    </row>
    <row r="38" spans="1:27" ht="15.75" customHeight="1">
      <c r="A38" s="1"/>
      <c r="B38" s="1"/>
      <c r="C38" s="51"/>
      <c r="D38" s="51"/>
      <c r="E38" s="52"/>
      <c r="F38" s="51"/>
      <c r="G38" s="51"/>
      <c r="H38" s="51"/>
      <c r="I38" s="51"/>
      <c r="J38" s="51"/>
      <c r="K38" s="51"/>
      <c r="L38" s="1"/>
      <c r="M38" s="1"/>
      <c r="N38" s="1"/>
      <c r="O38" s="1"/>
      <c r="P38" s="1"/>
      <c r="Q38" s="1"/>
      <c r="R38" s="1"/>
      <c r="S38" s="1"/>
      <c r="T38" s="1"/>
      <c r="U38" s="1"/>
      <c r="V38" s="1"/>
      <c r="W38" s="1"/>
      <c r="X38" s="1"/>
      <c r="Y38" s="1"/>
      <c r="Z38" s="1"/>
      <c r="AA38" s="1"/>
    </row>
    <row r="39" spans="1:27" ht="15.75" customHeight="1">
      <c r="A39" s="1"/>
      <c r="B39" s="1"/>
      <c r="C39" s="51"/>
      <c r="D39" s="51"/>
      <c r="E39" s="51"/>
      <c r="F39" s="51"/>
      <c r="G39" s="51"/>
      <c r="H39" s="51"/>
      <c r="I39" s="51"/>
      <c r="J39" s="51"/>
      <c r="K39" s="51"/>
      <c r="L39" s="1"/>
      <c r="M39" s="1"/>
      <c r="N39" s="1"/>
      <c r="O39" s="1"/>
      <c r="P39" s="1"/>
      <c r="Q39" s="1"/>
      <c r="R39" s="1"/>
      <c r="S39" s="1"/>
      <c r="T39" s="1"/>
      <c r="U39" s="1"/>
      <c r="V39" s="1"/>
      <c r="W39" s="1"/>
      <c r="X39" s="1"/>
      <c r="Y39" s="1"/>
      <c r="Z39" s="1"/>
      <c r="AA39" s="1"/>
    </row>
    <row r="40" spans="1:27" ht="15.75" customHeight="1">
      <c r="A40" s="1"/>
      <c r="B40" s="1"/>
      <c r="C40" s="51"/>
      <c r="D40" s="51"/>
      <c r="E40" s="50"/>
      <c r="F40" s="51"/>
      <c r="G40" s="51"/>
      <c r="H40" s="51"/>
      <c r="I40" s="51"/>
      <c r="J40" s="51"/>
      <c r="K40" s="51"/>
      <c r="L40" s="1"/>
      <c r="M40" s="1"/>
      <c r="N40" s="1"/>
      <c r="O40" s="1"/>
      <c r="P40" s="1"/>
      <c r="Q40" s="1"/>
      <c r="R40" s="1"/>
      <c r="S40" s="1"/>
      <c r="T40" s="1"/>
      <c r="U40" s="1"/>
      <c r="V40" s="1"/>
      <c r="W40" s="1"/>
      <c r="X40" s="1"/>
      <c r="Y40" s="1"/>
      <c r="Z40" s="1"/>
      <c r="AA40" s="1"/>
    </row>
    <row r="41" spans="1:27" ht="15.75" customHeight="1">
      <c r="A41" s="1"/>
      <c r="B41" s="1"/>
      <c r="C41" s="51"/>
      <c r="D41" s="51"/>
      <c r="E41" s="50"/>
      <c r="F41" s="51"/>
      <c r="G41" s="51"/>
      <c r="H41" s="51"/>
      <c r="I41" s="51"/>
      <c r="J41" s="51"/>
      <c r="K41" s="51"/>
      <c r="L41" s="1"/>
      <c r="M41" s="1"/>
      <c r="N41" s="1"/>
      <c r="O41" s="1"/>
      <c r="P41" s="1"/>
      <c r="Q41" s="1"/>
      <c r="R41" s="1"/>
      <c r="S41" s="1"/>
      <c r="T41" s="1"/>
      <c r="U41" s="1"/>
      <c r="V41" s="1"/>
      <c r="W41" s="1"/>
      <c r="X41" s="1"/>
      <c r="Y41" s="1"/>
      <c r="Z41" s="1"/>
      <c r="AA41" s="1"/>
    </row>
    <row r="42" spans="1:27" ht="15.75" customHeight="1">
      <c r="A42" s="1"/>
      <c r="B42" s="1"/>
      <c r="C42" s="51"/>
      <c r="D42" s="51"/>
      <c r="E42" s="51"/>
      <c r="F42" s="51"/>
      <c r="G42" s="51"/>
      <c r="H42" s="51"/>
      <c r="I42" s="51"/>
      <c r="J42" s="51"/>
      <c r="K42" s="51"/>
      <c r="L42" s="1"/>
      <c r="M42" s="1"/>
      <c r="N42" s="1"/>
      <c r="O42" s="1"/>
      <c r="P42" s="1"/>
      <c r="Q42" s="1"/>
      <c r="R42" s="1"/>
      <c r="S42" s="1"/>
      <c r="T42" s="1"/>
      <c r="U42" s="1"/>
      <c r="V42" s="1"/>
      <c r="W42" s="1"/>
      <c r="X42" s="1"/>
      <c r="Y42" s="1"/>
      <c r="Z42" s="1"/>
      <c r="AA42" s="1"/>
    </row>
    <row r="43" spans="1:27" ht="15.75" customHeight="1">
      <c r="A43" s="1"/>
      <c r="B43" s="1"/>
      <c r="C43" s="51"/>
      <c r="D43" s="50"/>
      <c r="E43" s="51"/>
      <c r="F43" s="51"/>
      <c r="G43" s="51"/>
      <c r="H43" s="51"/>
      <c r="I43" s="51"/>
      <c r="J43" s="51"/>
      <c r="K43" s="51"/>
      <c r="L43" s="1"/>
      <c r="M43" s="1"/>
      <c r="N43" s="1"/>
      <c r="O43" s="1"/>
      <c r="P43" s="1"/>
      <c r="Q43" s="1"/>
      <c r="R43" s="1"/>
      <c r="S43" s="1"/>
      <c r="T43" s="1"/>
      <c r="U43" s="1"/>
      <c r="V43" s="1"/>
      <c r="W43" s="1"/>
      <c r="X43" s="1"/>
      <c r="Y43" s="1"/>
      <c r="Z43" s="1"/>
      <c r="AA43" s="1"/>
    </row>
    <row r="44" spans="1:27" ht="15.75" customHeight="1">
      <c r="A44" s="1"/>
      <c r="B44" s="1"/>
      <c r="C44" s="51"/>
      <c r="D44" s="51"/>
      <c r="E44" s="51"/>
      <c r="F44" s="51"/>
      <c r="G44" s="51"/>
      <c r="H44" s="51"/>
      <c r="I44" s="51"/>
      <c r="J44" s="51"/>
      <c r="K44" s="51"/>
      <c r="L44" s="1"/>
      <c r="M44" s="1"/>
      <c r="N44" s="1"/>
      <c r="O44" s="1"/>
      <c r="P44" s="1"/>
      <c r="Q44" s="1"/>
      <c r="R44" s="1"/>
      <c r="S44" s="1"/>
      <c r="T44" s="1"/>
      <c r="U44" s="1"/>
      <c r="V44" s="1"/>
      <c r="W44" s="1"/>
      <c r="X44" s="1"/>
      <c r="Y44" s="1"/>
      <c r="Z44" s="1"/>
      <c r="AA44" s="1"/>
    </row>
    <row r="45" spans="1:27" ht="15.75" customHeight="1">
      <c r="A45" s="1"/>
      <c r="B45" s="1"/>
      <c r="C45" s="51"/>
      <c r="D45" s="51"/>
      <c r="E45" s="51"/>
      <c r="F45" s="51"/>
      <c r="G45" s="51"/>
      <c r="H45" s="51"/>
      <c r="I45" s="51"/>
      <c r="J45" s="51"/>
      <c r="K45" s="51"/>
      <c r="L45" s="1"/>
      <c r="M45" s="1"/>
      <c r="N45" s="1"/>
      <c r="O45" s="1"/>
      <c r="P45" s="1"/>
      <c r="Q45" s="1"/>
      <c r="R45" s="1"/>
      <c r="S45" s="1"/>
      <c r="T45" s="1"/>
      <c r="U45" s="1"/>
      <c r="V45" s="1"/>
      <c r="W45" s="1"/>
      <c r="X45" s="1"/>
      <c r="Y45" s="1"/>
      <c r="Z45" s="1"/>
      <c r="AA45" s="1"/>
    </row>
    <row r="46" spans="1:27" ht="15.75" customHeight="1">
      <c r="A46" s="1"/>
      <c r="B46" s="1"/>
      <c r="C46" s="51"/>
      <c r="D46" s="50"/>
      <c r="E46" s="51"/>
      <c r="F46" s="51"/>
      <c r="G46" s="51"/>
      <c r="H46" s="51"/>
      <c r="I46" s="50"/>
      <c r="J46" s="51"/>
      <c r="K46" s="51"/>
      <c r="L46" s="1"/>
      <c r="M46" s="1"/>
      <c r="N46" s="1"/>
      <c r="O46" s="1"/>
      <c r="P46" s="1"/>
      <c r="Q46" s="1"/>
      <c r="R46" s="1"/>
      <c r="S46" s="1"/>
      <c r="T46" s="1"/>
      <c r="U46" s="1"/>
      <c r="V46" s="1"/>
      <c r="W46" s="1"/>
      <c r="X46" s="1"/>
      <c r="Y46" s="1"/>
      <c r="Z46" s="1"/>
      <c r="AA46" s="1"/>
    </row>
    <row r="47" spans="1:27" ht="15.75" customHeight="1">
      <c r="A47" s="1"/>
      <c r="B47" s="1"/>
      <c r="C47" s="51"/>
      <c r="D47" s="51"/>
      <c r="E47" s="51"/>
      <c r="F47" s="51"/>
      <c r="G47" s="51"/>
      <c r="H47" s="51"/>
      <c r="I47" s="51"/>
      <c r="J47" s="51"/>
      <c r="K47" s="51"/>
      <c r="L47" s="1"/>
      <c r="M47" s="1"/>
      <c r="N47" s="1"/>
      <c r="O47" s="1"/>
      <c r="P47" s="1"/>
      <c r="Q47" s="1"/>
      <c r="R47" s="1"/>
      <c r="S47" s="1"/>
      <c r="T47" s="1"/>
      <c r="U47" s="1"/>
      <c r="V47" s="1"/>
      <c r="W47" s="1"/>
      <c r="X47" s="1"/>
      <c r="Y47" s="1"/>
      <c r="Z47" s="1"/>
      <c r="AA47" s="1"/>
    </row>
    <row r="48" spans="1:27" ht="15.75" customHeight="1">
      <c r="A48" s="1"/>
      <c r="B48" s="1"/>
      <c r="C48" s="51"/>
      <c r="D48" s="51"/>
      <c r="E48" s="51"/>
      <c r="F48" s="51"/>
      <c r="G48" s="51"/>
      <c r="H48" s="51"/>
      <c r="I48" s="51"/>
      <c r="J48" s="51"/>
      <c r="K48" s="51"/>
      <c r="L48" s="1"/>
      <c r="M48" s="1"/>
      <c r="N48" s="1"/>
      <c r="O48" s="1"/>
      <c r="P48" s="1"/>
      <c r="Q48" s="1"/>
      <c r="R48" s="1"/>
      <c r="S48" s="1"/>
      <c r="T48" s="1"/>
      <c r="U48" s="1"/>
      <c r="V48" s="1"/>
      <c r="W48" s="1"/>
      <c r="X48" s="1"/>
      <c r="Y48" s="1"/>
      <c r="Z48" s="1"/>
      <c r="AA48" s="1"/>
    </row>
    <row r="49" spans="1:27" ht="15.75" customHeight="1">
      <c r="A49" s="1"/>
      <c r="B49" s="1"/>
      <c r="C49" s="51"/>
      <c r="D49" s="51"/>
      <c r="E49" s="51"/>
      <c r="F49" s="51"/>
      <c r="G49" s="51"/>
      <c r="H49" s="51"/>
      <c r="I49" s="51"/>
      <c r="J49" s="51"/>
      <c r="K49" s="51"/>
      <c r="L49" s="1"/>
      <c r="M49" s="1"/>
      <c r="N49" s="1"/>
      <c r="O49" s="1"/>
      <c r="P49" s="1"/>
      <c r="Q49" s="1"/>
      <c r="R49" s="1"/>
      <c r="S49" s="1"/>
      <c r="T49" s="1"/>
      <c r="U49" s="1"/>
      <c r="V49" s="1"/>
      <c r="W49" s="1"/>
      <c r="X49" s="1"/>
      <c r="Y49" s="1"/>
      <c r="Z49" s="1"/>
      <c r="AA49" s="1"/>
    </row>
    <row r="50" spans="1:27" ht="15.75" customHeight="1">
      <c r="A50" s="1"/>
      <c r="B50" s="1"/>
      <c r="C50" s="51"/>
      <c r="D50" s="51"/>
      <c r="E50" s="51"/>
      <c r="F50" s="51"/>
      <c r="G50" s="51"/>
      <c r="H50" s="51"/>
      <c r="I50" s="51"/>
      <c r="J50" s="51"/>
      <c r="K50" s="51"/>
      <c r="L50" s="1"/>
      <c r="M50" s="1"/>
      <c r="N50" s="1"/>
      <c r="O50" s="1"/>
      <c r="P50" s="1"/>
      <c r="Q50" s="1"/>
      <c r="R50" s="1"/>
      <c r="S50" s="1"/>
      <c r="T50" s="1"/>
      <c r="U50" s="1"/>
      <c r="V50" s="1"/>
      <c r="W50" s="1"/>
      <c r="X50" s="1"/>
      <c r="Y50" s="1"/>
      <c r="Z50" s="1"/>
      <c r="AA50" s="1"/>
    </row>
    <row r="51" spans="1:27" ht="15.75" customHeight="1">
      <c r="A51" s="1"/>
      <c r="B51" s="1"/>
      <c r="C51" s="51"/>
      <c r="D51" s="51"/>
      <c r="E51" s="51"/>
      <c r="F51" s="51"/>
      <c r="G51" s="51"/>
      <c r="H51" s="51"/>
      <c r="I51" s="51"/>
      <c r="J51" s="51"/>
      <c r="K51" s="51"/>
      <c r="L51" s="1"/>
      <c r="M51" s="1"/>
      <c r="N51" s="1"/>
      <c r="O51" s="1"/>
      <c r="P51" s="1"/>
      <c r="Q51" s="1"/>
      <c r="R51" s="1"/>
      <c r="S51" s="1"/>
      <c r="T51" s="1"/>
      <c r="U51" s="1"/>
      <c r="V51" s="1"/>
      <c r="W51" s="1"/>
      <c r="X51" s="1"/>
      <c r="Y51" s="1"/>
      <c r="Z51" s="1"/>
      <c r="AA51" s="1"/>
    </row>
    <row r="52" spans="1:27" ht="15.75" customHeight="1">
      <c r="A52" s="1"/>
      <c r="B52" s="1"/>
      <c r="C52" s="51"/>
      <c r="D52" s="51"/>
      <c r="E52" s="51"/>
      <c r="F52" s="51"/>
      <c r="G52" s="51"/>
      <c r="H52" s="51"/>
      <c r="I52" s="51"/>
      <c r="J52" s="51"/>
      <c r="K52" s="51"/>
      <c r="L52" s="1"/>
      <c r="M52" s="1"/>
      <c r="N52" s="1"/>
      <c r="O52" s="1"/>
      <c r="P52" s="1"/>
      <c r="Q52" s="1"/>
      <c r="R52" s="1"/>
      <c r="S52" s="1"/>
      <c r="T52" s="1"/>
      <c r="U52" s="1"/>
      <c r="V52" s="1"/>
      <c r="W52" s="1"/>
      <c r="X52" s="1"/>
      <c r="Y52" s="1"/>
      <c r="Z52" s="1"/>
      <c r="AA52" s="1"/>
    </row>
    <row r="53" spans="1:27" ht="15.75" customHeight="1">
      <c r="A53" s="1"/>
      <c r="B53" s="1"/>
      <c r="C53" s="51"/>
      <c r="D53" s="51"/>
      <c r="E53" s="51"/>
      <c r="F53" s="51"/>
      <c r="G53" s="51"/>
      <c r="H53" s="51"/>
      <c r="I53" s="51"/>
      <c r="J53" s="51"/>
      <c r="K53" s="51"/>
      <c r="L53" s="1"/>
      <c r="M53" s="1"/>
      <c r="N53" s="1"/>
      <c r="O53" s="1"/>
      <c r="P53" s="1"/>
      <c r="Q53" s="1"/>
      <c r="R53" s="1"/>
      <c r="S53" s="1"/>
      <c r="T53" s="1"/>
      <c r="U53" s="1"/>
      <c r="V53" s="1"/>
      <c r="W53" s="1"/>
      <c r="X53" s="1"/>
      <c r="Y53" s="1"/>
      <c r="Z53" s="1"/>
      <c r="AA53" s="1"/>
    </row>
    <row r="54" spans="1:27" ht="15.75" customHeight="1">
      <c r="A54" s="1"/>
      <c r="B54" s="1"/>
      <c r="C54" s="51"/>
      <c r="D54" s="51"/>
      <c r="E54" s="51"/>
      <c r="F54" s="51"/>
      <c r="G54" s="51"/>
      <c r="H54" s="51"/>
      <c r="I54" s="51"/>
      <c r="J54" s="51"/>
      <c r="K54" s="51"/>
      <c r="L54" s="1"/>
      <c r="M54" s="1"/>
      <c r="N54" s="1"/>
      <c r="O54" s="1"/>
      <c r="P54" s="1"/>
      <c r="Q54" s="1"/>
      <c r="R54" s="1"/>
      <c r="S54" s="1"/>
      <c r="T54" s="1"/>
      <c r="U54" s="1"/>
      <c r="V54" s="1"/>
      <c r="W54" s="1"/>
      <c r="X54" s="1"/>
      <c r="Y54" s="1"/>
      <c r="Z54" s="1"/>
      <c r="AA54" s="1"/>
    </row>
    <row r="55" spans="1:27" ht="15.75" customHeight="1">
      <c r="A55" s="1"/>
      <c r="B55" s="1"/>
      <c r="C55" s="51"/>
      <c r="D55" s="51"/>
      <c r="E55" s="51"/>
      <c r="F55" s="51"/>
      <c r="G55" s="51"/>
      <c r="H55" s="51"/>
      <c r="I55" s="51"/>
      <c r="J55" s="51"/>
      <c r="K55" s="51"/>
      <c r="L55" s="1"/>
      <c r="M55" s="1"/>
      <c r="N55" s="1"/>
      <c r="O55" s="1"/>
      <c r="P55" s="1"/>
      <c r="Q55" s="1"/>
      <c r="R55" s="1"/>
      <c r="S55" s="1"/>
      <c r="T55" s="1"/>
      <c r="U55" s="1"/>
      <c r="V55" s="1"/>
      <c r="W55" s="1"/>
      <c r="X55" s="1"/>
      <c r="Y55" s="1"/>
      <c r="Z55" s="1"/>
      <c r="AA55" s="1"/>
    </row>
    <row r="56" spans="1:27" ht="15.75" customHeight="1">
      <c r="A56" s="1"/>
      <c r="B56" s="1"/>
      <c r="C56" s="51"/>
      <c r="D56" s="51"/>
      <c r="E56" s="51"/>
      <c r="F56" s="51"/>
      <c r="G56" s="51"/>
      <c r="H56" s="51"/>
      <c r="I56" s="51"/>
      <c r="J56" s="51"/>
      <c r="K56" s="51"/>
      <c r="L56" s="1"/>
      <c r="M56" s="1"/>
      <c r="N56" s="1"/>
      <c r="O56" s="1"/>
      <c r="P56" s="1"/>
      <c r="Q56" s="1"/>
      <c r="R56" s="1"/>
      <c r="S56" s="1"/>
      <c r="T56" s="1"/>
      <c r="U56" s="1"/>
      <c r="V56" s="1"/>
      <c r="W56" s="1"/>
      <c r="X56" s="1"/>
      <c r="Y56" s="1"/>
      <c r="Z56" s="1"/>
      <c r="AA56" s="1"/>
    </row>
    <row r="57" spans="1:27" ht="15.75" customHeight="1">
      <c r="A57" s="1"/>
      <c r="B57" s="1"/>
      <c r="C57" s="51"/>
      <c r="D57" s="51"/>
      <c r="E57" s="51"/>
      <c r="F57" s="51"/>
      <c r="G57" s="51"/>
      <c r="H57" s="51"/>
      <c r="I57" s="51"/>
      <c r="J57" s="51"/>
      <c r="K57" s="51"/>
      <c r="L57" s="1"/>
      <c r="M57" s="1"/>
      <c r="N57" s="1"/>
      <c r="O57" s="1"/>
      <c r="P57" s="1"/>
      <c r="Q57" s="1"/>
      <c r="R57" s="1"/>
      <c r="S57" s="1"/>
      <c r="T57" s="1"/>
      <c r="U57" s="1"/>
      <c r="V57" s="1"/>
      <c r="W57" s="1"/>
      <c r="X57" s="1"/>
      <c r="Y57" s="1"/>
      <c r="Z57" s="1"/>
      <c r="AA57" s="1"/>
    </row>
    <row r="58" spans="1:27"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sheetData>
  <sheetProtection/>
  <mergeCells count="86">
    <mergeCell ref="J30:J31"/>
    <mergeCell ref="K30:K31"/>
    <mergeCell ref="E31:G31"/>
    <mergeCell ref="B22:B23"/>
    <mergeCell ref="C22:C23"/>
    <mergeCell ref="E22:G22"/>
    <mergeCell ref="I22:I23"/>
    <mergeCell ref="J22:J23"/>
    <mergeCell ref="K22:K23"/>
    <mergeCell ref="E23:G23"/>
    <mergeCell ref="A26:A31"/>
    <mergeCell ref="B30:B31"/>
    <mergeCell ref="C30:C31"/>
    <mergeCell ref="E30:G30"/>
    <mergeCell ref="I30:I31"/>
    <mergeCell ref="E27:G27"/>
    <mergeCell ref="E28:G28"/>
    <mergeCell ref="E26:G26"/>
    <mergeCell ref="C28:C29"/>
    <mergeCell ref="C26:C27"/>
    <mergeCell ref="E25:G25"/>
    <mergeCell ref="C8:K8"/>
    <mergeCell ref="E19:G19"/>
    <mergeCell ref="H12:K12"/>
    <mergeCell ref="A10:B10"/>
    <mergeCell ref="A11:K11"/>
    <mergeCell ref="B20:B21"/>
    <mergeCell ref="C10:K10"/>
    <mergeCell ref="A8:B8"/>
    <mergeCell ref="E16:G16"/>
    <mergeCell ref="K16:K17"/>
    <mergeCell ref="J16:J17"/>
    <mergeCell ref="A14:K14"/>
    <mergeCell ref="C12:E12"/>
    <mergeCell ref="E18:G18"/>
    <mergeCell ref="B16:B17"/>
    <mergeCell ref="C18:C19"/>
    <mergeCell ref="C16:C17"/>
    <mergeCell ref="D15:G15"/>
    <mergeCell ref="C24:C25"/>
    <mergeCell ref="E24:G24"/>
    <mergeCell ref="I24:I25"/>
    <mergeCell ref="A5:K5"/>
    <mergeCell ref="C7:K7"/>
    <mergeCell ref="I18:I19"/>
    <mergeCell ref="A9:B9"/>
    <mergeCell ref="A12:B12"/>
    <mergeCell ref="K20:K21"/>
    <mergeCell ref="A6:K6"/>
    <mergeCell ref="A34:K34"/>
    <mergeCell ref="E29:G29"/>
    <mergeCell ref="I28:I29"/>
    <mergeCell ref="J28:J29"/>
    <mergeCell ref="B26:B27"/>
    <mergeCell ref="J18:J19"/>
    <mergeCell ref="A33:K33"/>
    <mergeCell ref="K24:K25"/>
    <mergeCell ref="K26:K27"/>
    <mergeCell ref="B28:B29"/>
    <mergeCell ref="A7:B7"/>
    <mergeCell ref="C9:K9"/>
    <mergeCell ref="B24:B25"/>
    <mergeCell ref="J24:J25"/>
    <mergeCell ref="E20:G20"/>
    <mergeCell ref="I20:I21"/>
    <mergeCell ref="B18:B19"/>
    <mergeCell ref="A13:K13"/>
    <mergeCell ref="I15:J15"/>
    <mergeCell ref="C20:C21"/>
    <mergeCell ref="K28:K29"/>
    <mergeCell ref="E21:G21"/>
    <mergeCell ref="J20:J21"/>
    <mergeCell ref="A16:A25"/>
    <mergeCell ref="F12:G12"/>
    <mergeCell ref="I16:I17"/>
    <mergeCell ref="K18:K19"/>
    <mergeCell ref="I26:I27"/>
    <mergeCell ref="J26:J27"/>
    <mergeCell ref="E17:G17"/>
    <mergeCell ref="B1:I2"/>
    <mergeCell ref="B3:I4"/>
    <mergeCell ref="A1:A4"/>
    <mergeCell ref="J1:K1"/>
    <mergeCell ref="J2:K2"/>
    <mergeCell ref="J3:K3"/>
    <mergeCell ref="J4:K4"/>
  </mergeCells>
  <printOptions/>
  <pageMargins left="0.7" right="0.7" top="0.75" bottom="0.75"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rgb="FFD9D2E9"/>
  </sheetPr>
  <dimension ref="A1:IV34"/>
  <sheetViews>
    <sheetView showGridLines="0" zoomScale="85" zoomScaleNormal="85" zoomScalePageLayoutView="0" workbookViewId="0" topLeftCell="A13">
      <selection activeCell="I20" sqref="I20"/>
    </sheetView>
  </sheetViews>
  <sheetFormatPr defaultColWidth="14.421875" defaultRowHeight="15" customHeight="1"/>
  <cols>
    <col min="1" max="1" width="17.7109375" style="0" customWidth="1"/>
    <col min="2" max="2" width="36.7109375" style="70" customWidth="1"/>
    <col min="3" max="3" width="5.28125" style="0" customWidth="1"/>
    <col min="4" max="15" width="12.421875" style="0" customWidth="1"/>
    <col min="16" max="16" width="10.7109375" style="0" customWidth="1"/>
    <col min="17" max="25" width="14.421875" style="0" customWidth="1"/>
    <col min="26" max="27" width="10.00390625" style="0" customWidth="1"/>
  </cols>
  <sheetData>
    <row r="1" spans="1:256" s="102" customFormat="1" ht="24" customHeight="1">
      <c r="A1" s="212"/>
      <c r="B1" s="213"/>
      <c r="C1" s="218" t="s">
        <v>0</v>
      </c>
      <c r="D1" s="219"/>
      <c r="E1" s="219"/>
      <c r="F1" s="219"/>
      <c r="G1" s="219"/>
      <c r="H1" s="219"/>
      <c r="I1" s="219"/>
      <c r="J1" s="219"/>
      <c r="K1" s="219"/>
      <c r="L1" s="219"/>
      <c r="M1" s="220"/>
      <c r="N1" s="153" t="s">
        <v>223</v>
      </c>
      <c r="O1" s="154"/>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c r="IV1" s="70"/>
    </row>
    <row r="2" spans="1:256" s="102" customFormat="1" ht="24" customHeight="1">
      <c r="A2" s="214"/>
      <c r="B2" s="215"/>
      <c r="C2" s="221"/>
      <c r="D2" s="222"/>
      <c r="E2" s="222"/>
      <c r="F2" s="222"/>
      <c r="G2" s="222"/>
      <c r="H2" s="222"/>
      <c r="I2" s="222"/>
      <c r="J2" s="222"/>
      <c r="K2" s="222"/>
      <c r="L2" s="222"/>
      <c r="M2" s="223"/>
      <c r="N2" s="153" t="s">
        <v>224</v>
      </c>
      <c r="O2" s="154"/>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70"/>
      <c r="IH2" s="70"/>
      <c r="II2" s="70"/>
      <c r="IJ2" s="70"/>
      <c r="IK2" s="70"/>
      <c r="IL2" s="70"/>
      <c r="IM2" s="70"/>
      <c r="IN2" s="70"/>
      <c r="IO2" s="70"/>
      <c r="IP2" s="70"/>
      <c r="IQ2" s="70"/>
      <c r="IR2" s="70"/>
      <c r="IS2" s="70"/>
      <c r="IT2" s="70"/>
      <c r="IU2" s="70"/>
      <c r="IV2" s="70"/>
    </row>
    <row r="3" spans="1:256" s="102" customFormat="1" ht="24" customHeight="1">
      <c r="A3" s="214"/>
      <c r="B3" s="215"/>
      <c r="C3" s="218" t="s">
        <v>1</v>
      </c>
      <c r="D3" s="219"/>
      <c r="E3" s="219"/>
      <c r="F3" s="219"/>
      <c r="G3" s="219"/>
      <c r="H3" s="219"/>
      <c r="I3" s="219"/>
      <c r="J3" s="219"/>
      <c r="K3" s="219"/>
      <c r="L3" s="219"/>
      <c r="M3" s="220"/>
      <c r="N3" s="153" t="s">
        <v>222</v>
      </c>
      <c r="O3" s="154"/>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row>
    <row r="4" spans="1:256" s="102" customFormat="1" ht="24" customHeight="1">
      <c r="A4" s="216"/>
      <c r="B4" s="217"/>
      <c r="C4" s="221"/>
      <c r="D4" s="222"/>
      <c r="E4" s="222"/>
      <c r="F4" s="222"/>
      <c r="G4" s="222"/>
      <c r="H4" s="222"/>
      <c r="I4" s="222"/>
      <c r="J4" s="222"/>
      <c r="K4" s="222"/>
      <c r="L4" s="222"/>
      <c r="M4" s="223"/>
      <c r="N4" s="153" t="s">
        <v>226</v>
      </c>
      <c r="O4" s="154"/>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row>
    <row r="5" spans="1:16" ht="7.5" customHeight="1">
      <c r="A5" s="176"/>
      <c r="B5" s="201"/>
      <c r="C5" s="177"/>
      <c r="D5" s="177"/>
      <c r="E5" s="177"/>
      <c r="F5" s="177"/>
      <c r="G5" s="177"/>
      <c r="H5" s="177"/>
      <c r="I5" s="177"/>
      <c r="J5" s="177"/>
      <c r="K5" s="177"/>
      <c r="L5" s="177"/>
      <c r="M5" s="177"/>
      <c r="N5" s="177"/>
      <c r="O5" s="202"/>
      <c r="P5" s="70"/>
    </row>
    <row r="6" spans="1:15" ht="21" customHeight="1">
      <c r="A6" s="203" t="s">
        <v>3</v>
      </c>
      <c r="B6" s="178"/>
      <c r="C6" s="178"/>
      <c r="D6" s="179"/>
      <c r="E6" s="200" t="str">
        <f>Identificacion!C7</f>
        <v>Participación en el Programa Distrital de Estímulos del IDARTES</v>
      </c>
      <c r="F6" s="178"/>
      <c r="G6" s="178"/>
      <c r="H6" s="178"/>
      <c r="I6" s="178"/>
      <c r="J6" s="178"/>
      <c r="K6" s="178"/>
      <c r="L6" s="178"/>
      <c r="M6" s="178"/>
      <c r="N6" s="178"/>
      <c r="O6" s="179"/>
    </row>
    <row r="7" spans="1:15" ht="21" customHeight="1">
      <c r="A7" s="203" t="s">
        <v>5</v>
      </c>
      <c r="B7" s="178"/>
      <c r="C7" s="178"/>
      <c r="D7" s="179"/>
      <c r="E7" s="200"/>
      <c r="F7" s="178"/>
      <c r="G7" s="178"/>
      <c r="H7" s="178"/>
      <c r="I7" s="178"/>
      <c r="J7" s="178"/>
      <c r="K7" s="178"/>
      <c r="L7" s="178"/>
      <c r="M7" s="178"/>
      <c r="N7" s="178"/>
      <c r="O7" s="179"/>
    </row>
    <row r="8" spans="1:15" ht="16.5" customHeight="1">
      <c r="A8" s="210" t="s">
        <v>6</v>
      </c>
      <c r="B8" s="211"/>
      <c r="C8" s="211"/>
      <c r="D8" s="211"/>
      <c r="E8" s="200"/>
      <c r="F8" s="178"/>
      <c r="G8" s="178"/>
      <c r="H8" s="179"/>
      <c r="I8" s="203" t="s">
        <v>8</v>
      </c>
      <c r="J8" s="178"/>
      <c r="K8" s="179"/>
      <c r="L8" s="209"/>
      <c r="M8" s="178"/>
      <c r="N8" s="178"/>
      <c r="O8" s="179"/>
    </row>
    <row r="9" spans="1:15" ht="16.5" customHeight="1">
      <c r="A9" s="203" t="s">
        <v>11</v>
      </c>
      <c r="B9" s="178"/>
      <c r="C9" s="178"/>
      <c r="D9" s="179"/>
      <c r="E9" s="200"/>
      <c r="F9" s="178"/>
      <c r="G9" s="178"/>
      <c r="H9" s="178"/>
      <c r="I9" s="178"/>
      <c r="J9" s="178"/>
      <c r="K9" s="178"/>
      <c r="L9" s="178"/>
      <c r="M9" s="178"/>
      <c r="N9" s="178"/>
      <c r="O9" s="179"/>
    </row>
    <row r="10" spans="1:16" ht="16.5" customHeight="1">
      <c r="A10" s="204"/>
      <c r="B10" s="205"/>
      <c r="C10" s="205"/>
      <c r="D10" s="205"/>
      <c r="E10" s="205"/>
      <c r="F10" s="205"/>
      <c r="G10" s="205"/>
      <c r="H10" s="205"/>
      <c r="I10" s="205"/>
      <c r="J10" s="205"/>
      <c r="K10" s="205"/>
      <c r="L10" s="205"/>
      <c r="M10" s="205"/>
      <c r="N10" s="205"/>
      <c r="O10" s="206"/>
      <c r="P10" s="70"/>
    </row>
    <row r="11" spans="1:15" ht="21" customHeight="1">
      <c r="A11" s="192" t="s">
        <v>15</v>
      </c>
      <c r="B11" s="193"/>
      <c r="C11" s="193"/>
      <c r="D11" s="193"/>
      <c r="E11" s="193"/>
      <c r="F11" s="193"/>
      <c r="G11" s="193"/>
      <c r="H11" s="193"/>
      <c r="I11" s="193"/>
      <c r="J11" s="193"/>
      <c r="K11" s="193"/>
      <c r="L11" s="193"/>
      <c r="M11" s="193"/>
      <c r="N11" s="193"/>
      <c r="O11" s="194"/>
    </row>
    <row r="12" spans="1:15" ht="27" customHeight="1">
      <c r="A12" s="121" t="s">
        <v>27</v>
      </c>
      <c r="B12" s="192" t="s">
        <v>28</v>
      </c>
      <c r="C12" s="194"/>
      <c r="D12" s="122" t="s">
        <v>231</v>
      </c>
      <c r="E12" s="122" t="s">
        <v>17</v>
      </c>
      <c r="F12" s="122" t="s">
        <v>18</v>
      </c>
      <c r="G12" s="122" t="s">
        <v>19</v>
      </c>
      <c r="H12" s="122" t="s">
        <v>20</v>
      </c>
      <c r="I12" s="122" t="s">
        <v>21</v>
      </c>
      <c r="J12" s="122" t="s">
        <v>22</v>
      </c>
      <c r="K12" s="122" t="s">
        <v>23</v>
      </c>
      <c r="L12" s="122" t="s">
        <v>29</v>
      </c>
      <c r="M12" s="122" t="s">
        <v>24</v>
      </c>
      <c r="N12" s="122" t="s">
        <v>25</v>
      </c>
      <c r="O12" s="122" t="s">
        <v>26</v>
      </c>
    </row>
    <row r="13" spans="1:18" ht="48.75" customHeight="1">
      <c r="A13" s="207" t="str">
        <f>Identificacion!B16</f>
        <v>Población Activa de  Artístas(1) por cada 10.000 habitantes </v>
      </c>
      <c r="B13" s="124" t="str">
        <f>+Identificacion!E16</f>
        <v>Número de Artistas Integrantes Inscritos (1) de las convocatorias del PDE durante el trimestre respectivo.</v>
      </c>
      <c r="C13" s="58" t="str">
        <f>+Identificacion!D16</f>
        <v>a</v>
      </c>
      <c r="D13" s="61"/>
      <c r="E13" s="61"/>
      <c r="F13" s="78">
        <v>2719</v>
      </c>
      <c r="G13" s="80"/>
      <c r="H13" s="80"/>
      <c r="I13" s="83"/>
      <c r="J13" s="80"/>
      <c r="K13" s="80"/>
      <c r="L13" s="78"/>
      <c r="M13" s="81"/>
      <c r="N13" s="47"/>
      <c r="O13" s="47"/>
      <c r="R13" s="64"/>
    </row>
    <row r="14" spans="1:18" ht="33.75" customHeight="1">
      <c r="A14" s="208"/>
      <c r="B14" s="124" t="str">
        <f>+Identificacion!E17</f>
        <v>Proyección trimestral de la  población de 18 y más años  de la ciudad de Bogotá.</v>
      </c>
      <c r="C14" s="112" t="str">
        <f>+Identificacion!D17</f>
        <v>b</v>
      </c>
      <c r="D14" s="61"/>
      <c r="E14" s="61"/>
      <c r="F14" s="78">
        <v>6045300.521842425</v>
      </c>
      <c r="G14" s="89"/>
      <c r="H14" s="89"/>
      <c r="I14" s="113"/>
      <c r="J14" s="85"/>
      <c r="K14" s="80"/>
      <c r="L14" s="83"/>
      <c r="M14" s="80"/>
      <c r="N14" s="47"/>
      <c r="O14" s="48"/>
      <c r="P14" s="70"/>
      <c r="Q14" s="72"/>
      <c r="R14" s="72"/>
    </row>
    <row r="15" spans="1:18" ht="51" customHeight="1">
      <c r="A15" s="195" t="str">
        <f>Identificacion!B18</f>
        <v>Valor monetario  promedio de estimulos entregados [entrega de recursos financieros]</v>
      </c>
      <c r="B15" s="124" t="str">
        <f>+Identificacion!E18</f>
        <v>Valor monetario total entregado a los artistas ganadores de los estímulos del PDE  durante el trimestre respectivo.</v>
      </c>
      <c r="C15" s="112" t="str">
        <f>+Identificacion!D18</f>
        <v>a</v>
      </c>
      <c r="D15" s="61"/>
      <c r="E15" s="61"/>
      <c r="F15" s="83">
        <v>45000000</v>
      </c>
      <c r="G15" s="83"/>
      <c r="H15" s="114"/>
      <c r="I15" s="78"/>
      <c r="J15" s="81"/>
      <c r="K15" s="85"/>
      <c r="L15" s="78"/>
      <c r="M15" s="115"/>
      <c r="N15" s="61"/>
      <c r="O15" s="62"/>
      <c r="P15" s="70"/>
      <c r="Q15" s="70"/>
      <c r="R15" s="73"/>
    </row>
    <row r="16" spans="1:18" ht="36" customHeight="1">
      <c r="A16" s="196"/>
      <c r="B16" s="124" t="str">
        <f>+Identificacion!E19</f>
        <v>Número de estímulos efectivos adjudicados durante el trimestre respectivo.</v>
      </c>
      <c r="C16" s="112" t="str">
        <f>+Identificacion!D19</f>
        <v>b</v>
      </c>
      <c r="D16" s="61"/>
      <c r="E16" s="61"/>
      <c r="F16" s="79">
        <v>3</v>
      </c>
      <c r="G16" s="80"/>
      <c r="H16" s="81"/>
      <c r="I16" s="79"/>
      <c r="J16" s="81"/>
      <c r="K16" s="85"/>
      <c r="L16" s="86"/>
      <c r="M16" s="87"/>
      <c r="N16" s="68"/>
      <c r="O16" s="62"/>
      <c r="P16" s="70"/>
      <c r="Q16" s="72"/>
      <c r="R16" s="72"/>
    </row>
    <row r="17" spans="1:18" s="60" customFormat="1" ht="36" customHeight="1">
      <c r="A17" s="197" t="str">
        <f>Identificacion!B20</f>
        <v>Valor monetario  promedio de  Apoyos Concertados entregados [entrega de recursos financieros]</v>
      </c>
      <c r="B17" s="124" t="str">
        <f>+Identificacion!E20</f>
        <v>Valor monetario total entregado a las  organizaciones ganadoras  de los apoyos concertados  durante el trimestre respectivo.</v>
      </c>
      <c r="C17" s="112" t="str">
        <f>+Identificacion!D20</f>
        <v>a</v>
      </c>
      <c r="D17" s="61"/>
      <c r="E17" s="61"/>
      <c r="F17" s="252">
        <v>513701398</v>
      </c>
      <c r="G17" s="80"/>
      <c r="H17" s="81"/>
      <c r="I17" s="82"/>
      <c r="J17" s="83"/>
      <c r="K17" s="83"/>
      <c r="L17" s="84"/>
      <c r="M17" s="87"/>
      <c r="N17" s="68"/>
      <c r="O17" s="62"/>
      <c r="P17" s="70"/>
      <c r="Q17" s="70"/>
      <c r="R17" s="72"/>
    </row>
    <row r="18" spans="1:17" s="60" customFormat="1" ht="42.75" customHeight="1">
      <c r="A18" s="197"/>
      <c r="B18" s="124" t="str">
        <f>+Identificacion!E21</f>
        <v>Número de organizaciones apoyadas  durante el trimestre respectivo.</v>
      </c>
      <c r="C18" s="112" t="str">
        <f>+Identificacion!D21</f>
        <v>b</v>
      </c>
      <c r="D18" s="61"/>
      <c r="E18" s="61"/>
      <c r="F18" s="79">
        <v>1</v>
      </c>
      <c r="G18" s="80"/>
      <c r="H18" s="81"/>
      <c r="I18" s="79"/>
      <c r="J18" s="81"/>
      <c r="K18" s="85"/>
      <c r="L18" s="86"/>
      <c r="M18" s="87"/>
      <c r="N18" s="68"/>
      <c r="O18" s="62"/>
      <c r="P18" s="70"/>
      <c r="Q18" s="72"/>
    </row>
    <row r="19" spans="1:16" s="67" customFormat="1" ht="51" customHeight="1">
      <c r="A19" s="197" t="str">
        <f>Identificacion!B22</f>
        <v>Valor monetario  promedio  entregado a las Salas Concertadas [entrega de recursos financieros]</v>
      </c>
      <c r="B19" s="124" t="str">
        <f>+Identificacion!E22</f>
        <v>Valor monetario total entregado a las  organizaciones ganadoras  de las salas concertadas  durante el año.</v>
      </c>
      <c r="C19" s="112" t="str">
        <f>+Identificacion!D22</f>
        <v>a</v>
      </c>
      <c r="D19" s="61"/>
      <c r="E19" s="61"/>
      <c r="F19" s="79">
        <v>0</v>
      </c>
      <c r="G19" s="80"/>
      <c r="H19" s="81"/>
      <c r="I19" s="79"/>
      <c r="J19" s="81"/>
      <c r="K19" s="85"/>
      <c r="L19" s="86"/>
      <c r="M19" s="87"/>
      <c r="N19" s="68"/>
      <c r="O19" s="62"/>
      <c r="P19" s="63"/>
    </row>
    <row r="20" spans="1:16" s="67" customFormat="1" ht="42.75" customHeight="1">
      <c r="A20" s="197"/>
      <c r="B20" s="124" t="str">
        <f>+Identificacion!E23</f>
        <v>Número de organizaciones ganadoras de las salas concertadas  durante el año.</v>
      </c>
      <c r="C20" s="112" t="str">
        <f>+Identificacion!D23</f>
        <v>b</v>
      </c>
      <c r="D20" s="61"/>
      <c r="E20" s="61"/>
      <c r="F20" s="79">
        <v>1</v>
      </c>
      <c r="G20" s="80"/>
      <c r="H20" s="81"/>
      <c r="I20" s="79"/>
      <c r="J20" s="81"/>
      <c r="K20" s="85"/>
      <c r="L20" s="86"/>
      <c r="M20" s="87"/>
      <c r="N20" s="68"/>
      <c r="O20" s="62"/>
      <c r="P20" s="63"/>
    </row>
    <row r="21" spans="1:18" ht="38.25" customHeight="1">
      <c r="A21" s="195" t="str">
        <f>Identificacion!B24</f>
        <v>Capacidad de cobertura del PDE / Proporción de  Artistas ganadores del PDE </v>
      </c>
      <c r="B21" s="124" t="str">
        <f>+Identificacion!E24</f>
        <v>Número total de ganadores que integran las propuestas del PDE durante el trimestre respectivo.</v>
      </c>
      <c r="C21" s="112" t="str">
        <f>+Identificacion!D24</f>
        <v>a</v>
      </c>
      <c r="D21" s="61"/>
      <c r="E21" s="61"/>
      <c r="F21" s="79">
        <v>11</v>
      </c>
      <c r="G21" s="80"/>
      <c r="H21" s="80"/>
      <c r="I21" s="116"/>
      <c r="J21" s="117"/>
      <c r="K21" s="116"/>
      <c r="L21" s="116"/>
      <c r="M21" s="118"/>
      <c r="N21" s="47"/>
      <c r="O21" s="44"/>
      <c r="P21" s="70"/>
      <c r="Q21" s="70"/>
      <c r="R21" s="66"/>
    </row>
    <row r="22" spans="1:17" ht="47.25" customHeight="1">
      <c r="A22" s="196"/>
      <c r="B22" s="124" t="str">
        <f>+Identificacion!E25</f>
        <v>Número total Artistas que conforman las propuestas Inscritas en las convocatorias del PDE durante el trimestre respectivo.</v>
      </c>
      <c r="C22" s="112" t="str">
        <f>+Identificacion!D25</f>
        <v>b</v>
      </c>
      <c r="D22" s="61"/>
      <c r="E22" s="61"/>
      <c r="F22" s="79">
        <v>85</v>
      </c>
      <c r="G22" s="80"/>
      <c r="H22" s="80"/>
      <c r="I22" s="88"/>
      <c r="J22" s="116"/>
      <c r="K22" s="116"/>
      <c r="L22" s="119"/>
      <c r="M22" s="120"/>
      <c r="N22" s="47"/>
      <c r="O22" s="47"/>
      <c r="P22" s="70"/>
      <c r="Q22" s="72"/>
    </row>
    <row r="23" spans="1:17" ht="16.5" customHeight="1">
      <c r="A23" s="207" t="str">
        <f>Identificacion!B26</f>
        <v>Eficiencia en la adjudicación de estímulos</v>
      </c>
      <c r="B23" s="124" t="str">
        <f>+Identificacion!E26</f>
        <v>Número de recursos ejecutados de los estímulos del PDE (Ejecutado) durante el trimestre respectivo.</v>
      </c>
      <c r="C23" s="112" t="str">
        <f>+Identificacion!D26</f>
        <v>a</v>
      </c>
      <c r="D23" s="47"/>
      <c r="E23" s="47"/>
      <c r="F23" s="83">
        <v>45000000</v>
      </c>
      <c r="G23" s="78"/>
      <c r="H23" s="78"/>
      <c r="I23" s="78"/>
      <c r="J23" s="89"/>
      <c r="K23" s="80"/>
      <c r="L23" s="78"/>
      <c r="M23" s="89"/>
      <c r="N23" s="47"/>
      <c r="O23" s="62"/>
      <c r="P23" s="70"/>
      <c r="Q23" s="70"/>
    </row>
    <row r="24" spans="1:17" ht="32.25" customHeight="1">
      <c r="A24" s="208"/>
      <c r="B24" s="124" t="str">
        <f>+Identificacion!E27</f>
        <v>Número de recursos proyectados del PDE (Planeado) durante el trimestre respectivo.</v>
      </c>
      <c r="C24" s="112" t="str">
        <f>+Identificacion!D27</f>
        <v>b</v>
      </c>
      <c r="D24" s="47"/>
      <c r="E24" s="47"/>
      <c r="F24" s="83">
        <v>45000000</v>
      </c>
      <c r="G24" s="78"/>
      <c r="H24" s="78"/>
      <c r="I24" s="78"/>
      <c r="J24" s="89"/>
      <c r="K24" s="89"/>
      <c r="L24" s="78"/>
      <c r="M24" s="80"/>
      <c r="N24" s="47"/>
      <c r="O24" s="69"/>
      <c r="P24" s="70"/>
      <c r="Q24" s="72"/>
    </row>
    <row r="25" spans="1:17" ht="35.25" customHeight="1">
      <c r="A25" s="190" t="str">
        <f>Identificacion!B28</f>
        <v>Eficiencia en la adjudicación de Apoyos Concertados</v>
      </c>
      <c r="B25" s="124" t="str">
        <f>+Identificacion!E28</f>
        <v>Número de recursos ejecutados de los apoyos concertados (Ejecutado) durante el año.</v>
      </c>
      <c r="C25" s="112" t="str">
        <f>+Identificacion!D28</f>
        <v>a</v>
      </c>
      <c r="D25" s="47"/>
      <c r="E25" s="47"/>
      <c r="F25" s="80">
        <v>0</v>
      </c>
      <c r="G25" s="80"/>
      <c r="H25" s="80"/>
      <c r="I25" s="80"/>
      <c r="J25" s="89"/>
      <c r="K25" s="80"/>
      <c r="L25" s="89"/>
      <c r="M25" s="80"/>
      <c r="N25" s="47"/>
      <c r="O25" s="48"/>
      <c r="P25" s="70"/>
      <c r="Q25" s="70"/>
    </row>
    <row r="26" spans="1:17" ht="31.5" customHeight="1">
      <c r="A26" s="191"/>
      <c r="B26" s="124" t="str">
        <f>+Identificacion!E29</f>
        <v>Número de recursos proyectados de los apoyos concertados  (Planeado) durante el año.</v>
      </c>
      <c r="C26" s="112" t="str">
        <f>+Identificacion!D29</f>
        <v>b</v>
      </c>
      <c r="D26" s="47"/>
      <c r="E26" s="47"/>
      <c r="F26" s="80">
        <v>1</v>
      </c>
      <c r="G26" s="80"/>
      <c r="H26" s="80"/>
      <c r="I26" s="80"/>
      <c r="J26" s="80"/>
      <c r="K26" s="80"/>
      <c r="L26" s="80"/>
      <c r="M26" s="80"/>
      <c r="N26" s="47"/>
      <c r="O26" s="48"/>
      <c r="P26" s="70"/>
      <c r="Q26" s="72"/>
    </row>
    <row r="27" spans="1:17" s="67" customFormat="1" ht="31.5" customHeight="1">
      <c r="A27" s="199" t="str">
        <f>Identificacion!B30</f>
        <v>Eficiencia en la adjudicación de las Salas Concertadas</v>
      </c>
      <c r="B27" s="124" t="str">
        <f>+Identificacion!E30</f>
        <v>Número de recursos ejecutados para las salas concertadas (Ejecutado) durante el año.</v>
      </c>
      <c r="C27" s="112" t="str">
        <f>+Identificacion!D30</f>
        <v>a</v>
      </c>
      <c r="D27" s="47"/>
      <c r="E27" s="47"/>
      <c r="F27" s="80">
        <v>0</v>
      </c>
      <c r="G27" s="47"/>
      <c r="H27" s="47"/>
      <c r="I27" s="47"/>
      <c r="J27" s="47"/>
      <c r="K27" s="47"/>
      <c r="L27" s="47"/>
      <c r="M27" s="47"/>
      <c r="N27" s="47"/>
      <c r="O27" s="62"/>
      <c r="P27" s="70"/>
      <c r="Q27" s="70"/>
    </row>
    <row r="28" spans="1:17" s="67" customFormat="1" ht="31.5" customHeight="1">
      <c r="A28" s="199"/>
      <c r="B28" s="124" t="str">
        <f>+Identificacion!E31</f>
        <v>Número de recursos proyectados para las salas concertadas  (Planeado) durante el año.</v>
      </c>
      <c r="C28" s="112" t="str">
        <f>+Identificacion!D31</f>
        <v>b</v>
      </c>
      <c r="D28" s="47"/>
      <c r="E28" s="47"/>
      <c r="F28" s="80">
        <v>1</v>
      </c>
      <c r="G28" s="47"/>
      <c r="H28" s="47"/>
      <c r="I28" s="47"/>
      <c r="J28" s="47"/>
      <c r="K28" s="47"/>
      <c r="L28" s="47"/>
      <c r="M28" s="47"/>
      <c r="N28" s="47"/>
      <c r="O28" s="62"/>
      <c r="P28" s="70"/>
      <c r="Q28" s="72"/>
    </row>
    <row r="29" spans="1:15" ht="44.25" customHeight="1">
      <c r="A29" s="198" t="s">
        <v>188</v>
      </c>
      <c r="B29" s="198"/>
      <c r="C29" s="198"/>
      <c r="D29" s="198"/>
      <c r="E29" s="198"/>
      <c r="F29" s="198"/>
      <c r="G29" s="198"/>
      <c r="H29" s="198"/>
      <c r="I29" s="198"/>
      <c r="J29" s="198"/>
      <c r="K29" s="198"/>
      <c r="L29" s="198"/>
      <c r="M29" s="198"/>
      <c r="N29" s="198"/>
      <c r="O29" s="198"/>
    </row>
    <row r="30" spans="1:17" ht="15.75" customHeight="1">
      <c r="A30" s="189" t="s">
        <v>177</v>
      </c>
      <c r="B30" s="189"/>
      <c r="C30" s="189"/>
      <c r="D30" s="189"/>
      <c r="E30" s="189"/>
      <c r="F30" s="189"/>
      <c r="G30" s="189"/>
      <c r="H30" s="189"/>
      <c r="I30" s="189"/>
      <c r="J30" s="189"/>
      <c r="K30" s="189"/>
      <c r="L30" s="189"/>
      <c r="M30" s="189"/>
      <c r="N30" s="189"/>
      <c r="O30" s="189"/>
      <c r="P30" s="74"/>
      <c r="Q30" s="72"/>
    </row>
    <row r="31" spans="15:17" ht="15.75" customHeight="1">
      <c r="O31" s="72"/>
      <c r="P31" s="75"/>
      <c r="Q31" s="72"/>
    </row>
    <row r="32" spans="14:17" ht="15.75" customHeight="1">
      <c r="N32" s="66"/>
      <c r="O32" s="72"/>
      <c r="P32" s="74"/>
      <c r="Q32" s="72"/>
    </row>
    <row r="33" spans="14:15" ht="15.75" customHeight="1">
      <c r="N33" s="65"/>
      <c r="O33" s="66"/>
    </row>
    <row r="34" ht="15.75" customHeight="1">
      <c r="O34" s="64"/>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sheetProtection/>
  <mergeCells count="31">
    <mergeCell ref="A1:B4"/>
    <mergeCell ref="N1:O1"/>
    <mergeCell ref="N2:O2"/>
    <mergeCell ref="N3:O3"/>
    <mergeCell ref="N4:O4"/>
    <mergeCell ref="C1:M2"/>
    <mergeCell ref="C3:M4"/>
    <mergeCell ref="E7:O7"/>
    <mergeCell ref="L8:O8"/>
    <mergeCell ref="I8:K8"/>
    <mergeCell ref="A8:D8"/>
    <mergeCell ref="E8:H8"/>
    <mergeCell ref="A23:A24"/>
    <mergeCell ref="E6:O6"/>
    <mergeCell ref="A5:O5"/>
    <mergeCell ref="A6:D6"/>
    <mergeCell ref="E9:O9"/>
    <mergeCell ref="A9:D9"/>
    <mergeCell ref="A21:A22"/>
    <mergeCell ref="A10:O10"/>
    <mergeCell ref="A13:A14"/>
    <mergeCell ref="A19:A20"/>
    <mergeCell ref="A7:D7"/>
    <mergeCell ref="A30:O30"/>
    <mergeCell ref="A25:A26"/>
    <mergeCell ref="A11:O11"/>
    <mergeCell ref="A15:A16"/>
    <mergeCell ref="A17:A18"/>
    <mergeCell ref="B12:C12"/>
    <mergeCell ref="A29:O29"/>
    <mergeCell ref="A27:A28"/>
  </mergeCells>
  <printOptions/>
  <pageMargins left="0.7" right="0.7" top="0.75" bottom="0.75" header="0" footer="0"/>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sheetPr>
    <tabColor rgb="FFFFCC99"/>
  </sheetPr>
  <dimension ref="A1:T33"/>
  <sheetViews>
    <sheetView showGridLines="0" tabSelected="1" zoomScale="85" zoomScaleNormal="85" zoomScalePageLayoutView="0" workbookViewId="0" topLeftCell="A32">
      <selection activeCell="O33" sqref="O33"/>
    </sheetView>
  </sheetViews>
  <sheetFormatPr defaultColWidth="14.421875" defaultRowHeight="15" customHeight="1"/>
  <cols>
    <col min="1" max="1" width="39.57421875" style="0" customWidth="1"/>
    <col min="2" max="2" width="14.8515625" style="0" customWidth="1"/>
    <col min="3" max="4" width="11.140625" style="0" customWidth="1"/>
    <col min="5" max="5" width="17.7109375" style="0" customWidth="1"/>
    <col min="6" max="14" width="11.140625" style="0" customWidth="1"/>
    <col min="15" max="22" width="14.421875" style="0" customWidth="1"/>
    <col min="23" max="24" width="10.00390625" style="0" customWidth="1"/>
  </cols>
  <sheetData>
    <row r="1" spans="1:14" ht="15" customHeight="1">
      <c r="A1" s="152"/>
      <c r="B1" s="151" t="s">
        <v>0</v>
      </c>
      <c r="C1" s="151"/>
      <c r="D1" s="151"/>
      <c r="E1" s="151"/>
      <c r="F1" s="151"/>
      <c r="G1" s="151"/>
      <c r="H1" s="151"/>
      <c r="I1" s="151"/>
      <c r="J1" s="151"/>
      <c r="K1" s="151"/>
      <c r="L1" s="151"/>
      <c r="M1" s="247" t="s">
        <v>223</v>
      </c>
      <c r="N1" s="247"/>
    </row>
    <row r="2" spans="1:14" ht="15" customHeight="1">
      <c r="A2" s="152"/>
      <c r="B2" s="151"/>
      <c r="C2" s="151"/>
      <c r="D2" s="151"/>
      <c r="E2" s="151"/>
      <c r="F2" s="151"/>
      <c r="G2" s="151"/>
      <c r="H2" s="151"/>
      <c r="I2" s="151"/>
      <c r="J2" s="151"/>
      <c r="K2" s="151"/>
      <c r="L2" s="151"/>
      <c r="M2" s="247" t="s">
        <v>224</v>
      </c>
      <c r="N2" s="247"/>
    </row>
    <row r="3" spans="1:14" ht="15" customHeight="1">
      <c r="A3" s="152"/>
      <c r="B3" s="151" t="s">
        <v>1</v>
      </c>
      <c r="C3" s="151"/>
      <c r="D3" s="151"/>
      <c r="E3" s="151"/>
      <c r="F3" s="151"/>
      <c r="G3" s="151"/>
      <c r="H3" s="151"/>
      <c r="I3" s="151"/>
      <c r="J3" s="151"/>
      <c r="K3" s="151"/>
      <c r="L3" s="151"/>
      <c r="M3" s="247" t="s">
        <v>222</v>
      </c>
      <c r="N3" s="247"/>
    </row>
    <row r="4" spans="1:14" ht="15" customHeight="1">
      <c r="A4" s="152"/>
      <c r="B4" s="151"/>
      <c r="C4" s="151"/>
      <c r="D4" s="151"/>
      <c r="E4" s="151"/>
      <c r="F4" s="151"/>
      <c r="G4" s="151"/>
      <c r="H4" s="151"/>
      <c r="I4" s="151"/>
      <c r="J4" s="151"/>
      <c r="K4" s="151"/>
      <c r="L4" s="151"/>
      <c r="M4" s="247" t="s">
        <v>227</v>
      </c>
      <c r="N4" s="247"/>
    </row>
    <row r="5" spans="1:14" ht="12.75" customHeight="1">
      <c r="A5" s="250"/>
      <c r="B5" s="246"/>
      <c r="C5" s="246"/>
      <c r="D5" s="246"/>
      <c r="E5" s="246"/>
      <c r="F5" s="246"/>
      <c r="G5" s="246"/>
      <c r="H5" s="246"/>
      <c r="I5" s="246"/>
      <c r="J5" s="246"/>
      <c r="K5" s="246"/>
      <c r="L5" s="246"/>
      <c r="M5" s="246"/>
      <c r="N5" s="125"/>
    </row>
    <row r="6" spans="1:14" ht="16.5" customHeight="1">
      <c r="A6" s="237" t="s">
        <v>3</v>
      </c>
      <c r="B6" s="184"/>
      <c r="C6" s="184"/>
      <c r="D6" s="238" t="str">
        <f>Identificacion!C7</f>
        <v>Participación en el Programa Distrital de Estímulos del IDARTES</v>
      </c>
      <c r="E6" s="238"/>
      <c r="F6" s="238"/>
      <c r="G6" s="238"/>
      <c r="H6" s="238"/>
      <c r="I6" s="238"/>
      <c r="J6" s="238"/>
      <c r="K6" s="238"/>
      <c r="L6" s="238"/>
      <c r="M6" s="238"/>
      <c r="N6" s="238"/>
    </row>
    <row r="7" spans="1:14" ht="16.5" customHeight="1">
      <c r="A7" s="237" t="s">
        <v>7</v>
      </c>
      <c r="B7" s="184"/>
      <c r="C7" s="184"/>
      <c r="D7" s="239" t="s">
        <v>207</v>
      </c>
      <c r="E7" s="239"/>
      <c r="F7" s="239"/>
      <c r="G7" s="239"/>
      <c r="H7" s="239"/>
      <c r="I7" s="239"/>
      <c r="J7" s="239"/>
      <c r="K7" s="239"/>
      <c r="L7" s="239"/>
      <c r="M7" s="239"/>
      <c r="N7" s="239"/>
    </row>
    <row r="8" spans="1:14" ht="16.5" customHeight="1">
      <c r="A8" s="245"/>
      <c r="B8" s="246"/>
      <c r="C8" s="246"/>
      <c r="D8" s="246"/>
      <c r="E8" s="246"/>
      <c r="F8" s="246"/>
      <c r="G8" s="246"/>
      <c r="H8" s="246"/>
      <c r="I8" s="246"/>
      <c r="J8" s="246"/>
      <c r="K8" s="246"/>
      <c r="L8" s="246"/>
      <c r="M8" s="246"/>
      <c r="N8" s="125"/>
    </row>
    <row r="9" spans="1:14" ht="21" customHeight="1">
      <c r="A9" s="249" t="s">
        <v>14</v>
      </c>
      <c r="B9" s="184"/>
      <c r="C9" s="184"/>
      <c r="D9" s="184"/>
      <c r="E9" s="184"/>
      <c r="F9" s="184"/>
      <c r="G9" s="184"/>
      <c r="H9" s="184"/>
      <c r="I9" s="184"/>
      <c r="J9" s="184"/>
      <c r="K9" s="184"/>
      <c r="L9" s="184"/>
      <c r="M9" s="184"/>
      <c r="N9" s="184"/>
    </row>
    <row r="10" spans="1:14" ht="30" customHeight="1">
      <c r="A10" s="126" t="s">
        <v>232</v>
      </c>
      <c r="B10" s="126" t="s">
        <v>233</v>
      </c>
      <c r="C10" s="127" t="s">
        <v>231</v>
      </c>
      <c r="D10" s="127" t="s">
        <v>17</v>
      </c>
      <c r="E10" s="127" t="s">
        <v>18</v>
      </c>
      <c r="F10" s="127" t="s">
        <v>19</v>
      </c>
      <c r="G10" s="127" t="s">
        <v>20</v>
      </c>
      <c r="H10" s="127" t="s">
        <v>21</v>
      </c>
      <c r="I10" s="127" t="s">
        <v>22</v>
      </c>
      <c r="J10" s="127" t="s">
        <v>23</v>
      </c>
      <c r="K10" s="127" t="s">
        <v>234</v>
      </c>
      <c r="L10" s="127" t="s">
        <v>24</v>
      </c>
      <c r="M10" s="127" t="s">
        <v>25</v>
      </c>
      <c r="N10" s="127" t="s">
        <v>26</v>
      </c>
    </row>
    <row r="11" spans="1:15" ht="31.5" customHeight="1">
      <c r="A11" s="46" t="str">
        <f>Seguimiento!A13</f>
        <v>Población Activa de  Artístas(1) por cada 10.000 habitantes </v>
      </c>
      <c r="B11" s="128">
        <v>4.292630216176023</v>
      </c>
      <c r="C11" s="43"/>
      <c r="D11" s="43"/>
      <c r="E11" s="90">
        <f>Seguimiento!F13/Seguimiento!F14*10000</f>
        <v>4.497708575737325</v>
      </c>
      <c r="F11" s="90"/>
      <c r="G11" s="90"/>
      <c r="H11" s="90"/>
      <c r="I11" s="90"/>
      <c r="J11" s="90"/>
      <c r="K11" s="90"/>
      <c r="L11" s="90"/>
      <c r="M11" s="90"/>
      <c r="N11" s="91"/>
      <c r="O11" s="49"/>
    </row>
    <row r="12" spans="1:16" ht="56.25" customHeight="1">
      <c r="A12" s="45" t="str">
        <f>Seguimiento!A15</f>
        <v>Valor monetario  promedio de estimulos entregados [entrega de recursos financieros]</v>
      </c>
      <c r="B12" s="129">
        <v>10097012.475298125</v>
      </c>
      <c r="C12" s="43"/>
      <c r="D12" s="43"/>
      <c r="E12" s="76">
        <f>Seguimiento!F15/Seguimiento!F16</f>
        <v>15000000</v>
      </c>
      <c r="F12" s="76"/>
      <c r="G12" s="76"/>
      <c r="H12" s="76"/>
      <c r="I12" s="76"/>
      <c r="J12" s="90"/>
      <c r="K12" s="76"/>
      <c r="L12" s="90"/>
      <c r="M12" s="90"/>
      <c r="N12" s="77"/>
      <c r="P12" s="123"/>
    </row>
    <row r="13" spans="1:14" s="60" customFormat="1" ht="56.25" customHeight="1">
      <c r="A13" s="45" t="str">
        <f>Seguimiento!A17</f>
        <v>Valor monetario  promedio de  Apoyos Concertados entregados [entrega de recursos financieros]</v>
      </c>
      <c r="B13" s="129">
        <v>83415182.43589744</v>
      </c>
      <c r="C13" s="43"/>
      <c r="D13" s="43"/>
      <c r="E13" s="76">
        <f>+Seguimiento!F17/Seguimiento!F18</f>
        <v>513701398</v>
      </c>
      <c r="F13" s="92"/>
      <c r="G13" s="92"/>
      <c r="H13" s="76"/>
      <c r="I13" s="76"/>
      <c r="J13" s="76"/>
      <c r="K13" s="76"/>
      <c r="L13" s="90"/>
      <c r="M13" s="90"/>
      <c r="N13" s="77"/>
    </row>
    <row r="14" spans="1:14" s="70" customFormat="1" ht="56.25" customHeight="1">
      <c r="A14" s="45" t="str">
        <f>Seguimiento!A19</f>
        <v>Valor monetario  promedio  entregado a las Salas Concertadas [entrega de recursos financieros]</v>
      </c>
      <c r="B14" s="129">
        <v>53571428.571428575</v>
      </c>
      <c r="C14" s="43"/>
      <c r="D14" s="43"/>
      <c r="E14" s="44">
        <f>+Seguimiento!E19/Seguimiento!F20</f>
        <v>0</v>
      </c>
      <c r="F14" s="44"/>
      <c r="G14" s="44"/>
      <c r="H14" s="76"/>
      <c r="I14" s="76"/>
      <c r="J14" s="76"/>
      <c r="K14" s="76"/>
      <c r="L14" s="90"/>
      <c r="M14" s="90"/>
      <c r="N14" s="77"/>
    </row>
    <row r="15" spans="1:14" ht="49.5" customHeight="1">
      <c r="A15" s="45" t="str">
        <f>Seguimiento!A21</f>
        <v>Capacidad de cobertura del PDE / Proporción de  Artistas ganadores del PDE </v>
      </c>
      <c r="B15" s="130">
        <v>0.16453328081922</v>
      </c>
      <c r="C15" s="43"/>
      <c r="D15" s="43"/>
      <c r="E15" s="131">
        <f>Seguimiento!F21/Seguimiento!F22</f>
        <v>0.12941176470588237</v>
      </c>
      <c r="F15" s="90"/>
      <c r="G15" s="76"/>
      <c r="H15" s="90"/>
      <c r="I15" s="44"/>
      <c r="J15" s="90"/>
      <c r="K15" s="90"/>
      <c r="L15" s="90"/>
      <c r="M15" s="90"/>
      <c r="N15" s="93"/>
    </row>
    <row r="16" spans="1:14" ht="38.25" customHeight="1">
      <c r="A16" s="57" t="str">
        <f>Seguimiento!A23</f>
        <v>Eficiencia en la adjudicación de estímulos</v>
      </c>
      <c r="B16" s="130">
        <v>0.949321489745089</v>
      </c>
      <c r="C16" s="43"/>
      <c r="D16" s="43"/>
      <c r="E16" s="131">
        <f>Seguimiento!F23/Seguimiento!F24</f>
        <v>1</v>
      </c>
      <c r="F16" s="90"/>
      <c r="G16" s="90"/>
      <c r="H16" s="94"/>
      <c r="I16" s="90"/>
      <c r="J16" s="90"/>
      <c r="K16" s="90"/>
      <c r="L16" s="90"/>
      <c r="M16" s="90"/>
      <c r="N16" s="95"/>
    </row>
    <row r="17" spans="1:14" s="56" customFormat="1" ht="19.5" customHeight="1">
      <c r="A17" s="71" t="str">
        <f>Seguimiento!A25</f>
        <v>Eficiencia en la adjudicación de Apoyos Concertados</v>
      </c>
      <c r="B17" s="130">
        <v>0.960492584373549</v>
      </c>
      <c r="C17" s="43"/>
      <c r="D17" s="43"/>
      <c r="E17" s="132">
        <f>Seguimiento!F25/Seguimiento!F26</f>
        <v>0</v>
      </c>
      <c r="F17" s="90"/>
      <c r="G17" s="90"/>
      <c r="H17" s="90"/>
      <c r="I17" s="90"/>
      <c r="J17" s="90"/>
      <c r="K17" s="90"/>
      <c r="L17" s="90"/>
      <c r="M17" s="90"/>
      <c r="N17" s="96"/>
    </row>
    <row r="18" spans="1:14" s="67" customFormat="1" ht="19.5" customHeight="1">
      <c r="A18" s="71" t="str">
        <f>Seguimiento!A27</f>
        <v>Eficiencia en la adjudicación de las Salas Concertadas</v>
      </c>
      <c r="B18" s="130">
        <v>1</v>
      </c>
      <c r="C18" s="43"/>
      <c r="D18" s="43"/>
      <c r="E18" s="132">
        <f>Seguimiento!F27/Seguimiento!F28</f>
        <v>0</v>
      </c>
      <c r="F18" s="90"/>
      <c r="G18" s="90"/>
      <c r="H18" s="90"/>
      <c r="I18" s="90"/>
      <c r="J18" s="90"/>
      <c r="K18" s="90"/>
      <c r="L18" s="90"/>
      <c r="M18" s="90"/>
      <c r="N18" s="92"/>
    </row>
    <row r="19" spans="1:14" ht="14.25" customHeight="1">
      <c r="A19" s="248"/>
      <c r="B19" s="231"/>
      <c r="C19" s="231"/>
      <c r="D19" s="231"/>
      <c r="E19" s="231"/>
      <c r="F19" s="231"/>
      <c r="G19" s="231"/>
      <c r="H19" s="231"/>
      <c r="I19" s="231"/>
      <c r="J19" s="231"/>
      <c r="K19" s="231"/>
      <c r="L19" s="231"/>
      <c r="M19" s="231"/>
      <c r="N19" s="232"/>
    </row>
    <row r="20" spans="1:14" ht="18" customHeight="1">
      <c r="A20" s="240" t="s">
        <v>235</v>
      </c>
      <c r="B20" s="241"/>
      <c r="C20" s="241"/>
      <c r="D20" s="241"/>
      <c r="E20" s="241"/>
      <c r="F20" s="241"/>
      <c r="G20" s="241"/>
      <c r="H20" s="241"/>
      <c r="I20" s="241"/>
      <c r="J20" s="241"/>
      <c r="K20" s="241"/>
      <c r="L20" s="231"/>
      <c r="M20" s="231"/>
      <c r="N20" s="232"/>
    </row>
    <row r="21" spans="1:18" ht="33" customHeight="1">
      <c r="A21" s="228" t="s">
        <v>36</v>
      </c>
      <c r="B21" s="184"/>
      <c r="C21" s="184"/>
      <c r="D21" s="184"/>
      <c r="E21" s="184"/>
      <c r="F21" s="184"/>
      <c r="G21" s="184"/>
      <c r="H21" s="229" t="s">
        <v>236</v>
      </c>
      <c r="I21" s="184"/>
      <c r="J21" s="184"/>
      <c r="K21" s="184"/>
      <c r="L21" s="230" t="s">
        <v>237</v>
      </c>
      <c r="M21" s="231"/>
      <c r="N21" s="232"/>
      <c r="O21" s="53"/>
      <c r="P21" s="53"/>
      <c r="Q21" s="53"/>
      <c r="R21" s="53"/>
    </row>
    <row r="22" spans="1:18" ht="33.75" customHeight="1">
      <c r="A22" s="126" t="s">
        <v>16</v>
      </c>
      <c r="B22" s="233" t="s">
        <v>232</v>
      </c>
      <c r="C22" s="184"/>
      <c r="D22" s="184"/>
      <c r="E22" s="138" t="s">
        <v>38</v>
      </c>
      <c r="F22" s="139" t="s">
        <v>40</v>
      </c>
      <c r="G22" s="140" t="s">
        <v>41</v>
      </c>
      <c r="H22" s="141" t="s">
        <v>193</v>
      </c>
      <c r="I22" s="141" t="s">
        <v>43</v>
      </c>
      <c r="J22" s="141" t="s">
        <v>44</v>
      </c>
      <c r="K22" s="141" t="s">
        <v>47</v>
      </c>
      <c r="L22" s="133" t="s">
        <v>48</v>
      </c>
      <c r="M22" s="234" t="s">
        <v>51</v>
      </c>
      <c r="N22" s="235"/>
      <c r="O22" s="53"/>
      <c r="P22" s="53"/>
      <c r="Q22" s="53"/>
      <c r="R22" s="53"/>
    </row>
    <row r="23" spans="1:20" ht="33" customHeight="1">
      <c r="A23" s="134" t="str">
        <f>+Identificacion!$B$16</f>
        <v>Población Activa de  Artístas(1) por cada 10.000 habitantes </v>
      </c>
      <c r="B23" s="236" t="str">
        <f>+A11</f>
        <v>Población Activa de  Artístas(1) por cada 10.000 habitantes </v>
      </c>
      <c r="C23" s="236"/>
      <c r="D23" s="236"/>
      <c r="E23" s="144" t="s">
        <v>238</v>
      </c>
      <c r="F23" s="144" t="s">
        <v>196</v>
      </c>
      <c r="G23" s="144" t="s">
        <v>239</v>
      </c>
      <c r="H23" s="150">
        <f aca="true" t="shared" si="0" ref="H23:H30">E11</f>
        <v>4.497708575737325</v>
      </c>
      <c r="I23" s="97"/>
      <c r="J23" s="97"/>
      <c r="K23" s="142"/>
      <c r="L23" s="135" t="s">
        <v>132</v>
      </c>
      <c r="M23" s="243"/>
      <c r="N23" s="244"/>
      <c r="O23" s="54">
        <v>408</v>
      </c>
      <c r="P23" s="54">
        <v>930</v>
      </c>
      <c r="Q23" s="54" t="e">
        <f>P23+O23+#REF!</f>
        <v>#REF!</v>
      </c>
      <c r="R23" s="54" t="e">
        <f>Q23/Q24*100</f>
        <v>#REF!</v>
      </c>
      <c r="S23" s="54"/>
      <c r="T23" s="54"/>
    </row>
    <row r="24" spans="1:20" ht="44.25" customHeight="1">
      <c r="A24" s="134" t="str">
        <f>+Identificacion!$B$18</f>
        <v>Valor monetario  promedio de estimulos entregados [entrega de recursos financieros]</v>
      </c>
      <c r="B24" s="236" t="str">
        <f aca="true" t="shared" si="1" ref="B24:B30">+A12</f>
        <v>Valor monetario  promedio de estimulos entregados [entrega de recursos financieros]</v>
      </c>
      <c r="C24" s="236"/>
      <c r="D24" s="236"/>
      <c r="E24" s="148" t="s">
        <v>240</v>
      </c>
      <c r="F24" s="148" t="s">
        <v>199</v>
      </c>
      <c r="G24" s="148" t="s">
        <v>241</v>
      </c>
      <c r="H24" s="98">
        <f t="shared" si="0"/>
        <v>15000000</v>
      </c>
      <c r="I24" s="98"/>
      <c r="J24" s="98"/>
      <c r="K24" s="143"/>
      <c r="L24" s="135" t="s">
        <v>132</v>
      </c>
      <c r="M24" s="224"/>
      <c r="N24" s="225"/>
      <c r="O24" s="54">
        <v>2262</v>
      </c>
      <c r="P24" s="54">
        <v>6184</v>
      </c>
      <c r="Q24" s="54" t="e">
        <f>P24+O24+#REF!</f>
        <v>#REF!</v>
      </c>
      <c r="R24" s="54" t="e">
        <f>100-R23</f>
        <v>#REF!</v>
      </c>
      <c r="S24" s="54" t="e">
        <f>Q24-Q23</f>
        <v>#REF!</v>
      </c>
      <c r="T24" s="54"/>
    </row>
    <row r="25" spans="1:20" s="60" customFormat="1" ht="44.25" customHeight="1">
      <c r="A25" s="134" t="str">
        <f>+Identificacion!$B$20</f>
        <v>Valor monetario  promedio de  Apoyos Concertados entregados [entrega de recursos financieros]</v>
      </c>
      <c r="B25" s="236" t="str">
        <f t="shared" si="1"/>
        <v>Valor monetario  promedio de  Apoyos Concertados entregados [entrega de recursos financieros]</v>
      </c>
      <c r="C25" s="236"/>
      <c r="D25" s="236"/>
      <c r="E25" s="148" t="s">
        <v>240</v>
      </c>
      <c r="F25" s="148" t="s">
        <v>199</v>
      </c>
      <c r="G25" s="148" t="s">
        <v>241</v>
      </c>
      <c r="H25" s="252">
        <f t="shared" si="0"/>
        <v>513701398</v>
      </c>
      <c r="I25" s="98"/>
      <c r="J25" s="98"/>
      <c r="K25" s="143"/>
      <c r="L25" s="135" t="s">
        <v>132</v>
      </c>
      <c r="M25" s="224"/>
      <c r="N25" s="225"/>
      <c r="O25" s="54"/>
      <c r="P25" s="54"/>
      <c r="Q25" s="54"/>
      <c r="R25" s="54"/>
      <c r="S25" s="54"/>
      <c r="T25" s="54"/>
    </row>
    <row r="26" spans="1:20" s="70" customFormat="1" ht="44.25" customHeight="1">
      <c r="A26" s="134" t="str">
        <f>+Identificacion!$B$22</f>
        <v>Valor monetario  promedio  entregado a las Salas Concertadas [entrega de recursos financieros]</v>
      </c>
      <c r="B26" s="236" t="str">
        <f t="shared" si="1"/>
        <v>Valor monetario  promedio  entregado a las Salas Concertadas [entrega de recursos financieros]</v>
      </c>
      <c r="C26" s="236"/>
      <c r="D26" s="236"/>
      <c r="E26" s="144"/>
      <c r="F26" s="144"/>
      <c r="G26" s="144"/>
      <c r="H26" s="252">
        <f t="shared" si="0"/>
        <v>0</v>
      </c>
      <c r="I26" s="98"/>
      <c r="J26" s="98"/>
      <c r="K26" s="143"/>
      <c r="L26" s="135"/>
      <c r="M26" s="224"/>
      <c r="N26" s="225"/>
      <c r="O26" s="54"/>
      <c r="P26" s="54"/>
      <c r="Q26" s="54"/>
      <c r="R26" s="54"/>
      <c r="S26" s="54"/>
      <c r="T26" s="54"/>
    </row>
    <row r="27" spans="1:20" ht="43.5" customHeight="1">
      <c r="A27" s="134" t="str">
        <f>+Identificacion!$B$24</f>
        <v>Capacidad de cobertura del PDE / Proporción de  Artistas ganadores del PDE </v>
      </c>
      <c r="B27" s="236" t="str">
        <f t="shared" si="1"/>
        <v>Capacidad de cobertura del PDE / Proporción de  Artistas ganadores del PDE </v>
      </c>
      <c r="C27" s="236"/>
      <c r="D27" s="236"/>
      <c r="E27" s="144" t="s">
        <v>242</v>
      </c>
      <c r="F27" s="144" t="s">
        <v>243</v>
      </c>
      <c r="G27" s="144" t="s">
        <v>244</v>
      </c>
      <c r="H27" s="253">
        <f t="shared" si="0"/>
        <v>0.12941176470588237</v>
      </c>
      <c r="I27" s="145"/>
      <c r="J27" s="59"/>
      <c r="K27" s="99"/>
      <c r="L27" s="136" t="s">
        <v>129</v>
      </c>
      <c r="M27" s="224"/>
      <c r="N27" s="225"/>
      <c r="O27" s="55">
        <f>J27-I27</f>
        <v>0</v>
      </c>
      <c r="P27" s="54"/>
      <c r="Q27" s="54"/>
      <c r="R27" s="54" t="e">
        <f>S24*100/Q24</f>
        <v>#REF!</v>
      </c>
      <c r="S27" s="54"/>
      <c r="T27" s="54"/>
    </row>
    <row r="28" spans="1:20" ht="36.75" customHeight="1">
      <c r="A28" s="134" t="str">
        <f>+Identificacion!$B$26</f>
        <v>Eficiencia en la adjudicación de estímulos</v>
      </c>
      <c r="B28" s="236" t="str">
        <f t="shared" si="1"/>
        <v>Eficiencia en la adjudicación de estímulos</v>
      </c>
      <c r="C28" s="236"/>
      <c r="D28" s="236"/>
      <c r="E28" s="146" t="s">
        <v>245</v>
      </c>
      <c r="F28" s="146" t="s">
        <v>246</v>
      </c>
      <c r="G28" s="146" t="s">
        <v>247</v>
      </c>
      <c r="H28" s="253">
        <f t="shared" si="0"/>
        <v>1</v>
      </c>
      <c r="I28" s="59"/>
      <c r="J28" s="59"/>
      <c r="K28" s="143"/>
      <c r="L28" s="149" t="s">
        <v>132</v>
      </c>
      <c r="M28" s="226"/>
      <c r="N28" s="227"/>
      <c r="O28" s="54"/>
      <c r="P28" s="54"/>
      <c r="Q28" s="54"/>
      <c r="R28" s="54"/>
      <c r="S28" s="54"/>
      <c r="T28" s="54"/>
    </row>
    <row r="29" spans="1:20" s="56" customFormat="1" ht="36.75" customHeight="1">
      <c r="A29" s="134" t="str">
        <f>+Identificacion!$B$28</f>
        <v>Eficiencia en la adjudicación de Apoyos Concertados</v>
      </c>
      <c r="B29" s="236" t="str">
        <f t="shared" si="1"/>
        <v>Eficiencia en la adjudicación de Apoyos Concertados</v>
      </c>
      <c r="C29" s="236"/>
      <c r="D29" s="236"/>
      <c r="E29" s="146" t="s">
        <v>245</v>
      </c>
      <c r="F29" s="146" t="s">
        <v>246</v>
      </c>
      <c r="G29" s="146" t="s">
        <v>247</v>
      </c>
      <c r="H29" s="98">
        <f t="shared" si="0"/>
        <v>0</v>
      </c>
      <c r="I29" s="59"/>
      <c r="J29" s="59"/>
      <c r="K29" s="99"/>
      <c r="L29" s="137"/>
      <c r="M29" s="226"/>
      <c r="N29" s="227"/>
      <c r="O29" s="54"/>
      <c r="P29" s="54"/>
      <c r="Q29" s="54"/>
      <c r="R29" s="54"/>
      <c r="S29" s="54"/>
      <c r="T29" s="54"/>
    </row>
    <row r="30" spans="1:20" s="67" customFormat="1" ht="36.75" customHeight="1">
      <c r="A30" s="134" t="str">
        <f>+Identificacion!$B$30</f>
        <v>Eficiencia en la adjudicación de las Salas Concertadas</v>
      </c>
      <c r="B30" s="236" t="str">
        <f t="shared" si="1"/>
        <v>Eficiencia en la adjudicación de las Salas Concertadas</v>
      </c>
      <c r="C30" s="236"/>
      <c r="D30" s="236"/>
      <c r="E30" s="146" t="s">
        <v>245</v>
      </c>
      <c r="F30" s="146" t="s">
        <v>246</v>
      </c>
      <c r="G30" s="146" t="s">
        <v>247</v>
      </c>
      <c r="H30" s="98">
        <f t="shared" si="0"/>
        <v>0</v>
      </c>
      <c r="I30" s="59"/>
      <c r="J30" s="59"/>
      <c r="K30" s="100"/>
      <c r="L30" s="137"/>
      <c r="M30" s="226"/>
      <c r="N30" s="227"/>
      <c r="O30" s="54"/>
      <c r="P30" s="54"/>
      <c r="Q30" s="54"/>
      <c r="R30" s="54"/>
      <c r="S30" s="54"/>
      <c r="T30" s="54"/>
    </row>
    <row r="31" spans="1:20" ht="25.5" customHeight="1">
      <c r="A31" s="18"/>
      <c r="B31" s="18"/>
      <c r="C31" s="18"/>
      <c r="D31" s="18"/>
      <c r="E31" s="147"/>
      <c r="F31" s="147"/>
      <c r="G31" s="147"/>
      <c r="H31" s="18"/>
      <c r="I31" s="18"/>
      <c r="J31" s="18"/>
      <c r="K31" s="18"/>
      <c r="L31" s="18"/>
      <c r="M31" s="18"/>
      <c r="N31" s="54"/>
      <c r="O31" s="54"/>
      <c r="P31" s="54"/>
      <c r="Q31" s="54"/>
      <c r="R31" s="54"/>
      <c r="S31" s="54"/>
      <c r="T31" s="54"/>
    </row>
    <row r="32" spans="1:20" ht="16.5">
      <c r="A32" s="240" t="s">
        <v>63</v>
      </c>
      <c r="B32" s="241"/>
      <c r="C32" s="241"/>
      <c r="D32" s="241"/>
      <c r="E32" s="241"/>
      <c r="F32" s="241"/>
      <c r="G32" s="241"/>
      <c r="H32" s="241"/>
      <c r="I32" s="241"/>
      <c r="J32" s="241"/>
      <c r="K32" s="241"/>
      <c r="L32" s="241"/>
      <c r="M32" s="241"/>
      <c r="N32" s="242"/>
      <c r="O32" s="54"/>
      <c r="P32" s="54"/>
      <c r="Q32" s="54"/>
      <c r="R32" s="54"/>
      <c r="S32" s="54"/>
      <c r="T32" s="54"/>
    </row>
    <row r="33" spans="1:20" ht="349.5" customHeight="1">
      <c r="A33" s="251" t="s">
        <v>249</v>
      </c>
      <c r="B33" s="251"/>
      <c r="C33" s="251"/>
      <c r="D33" s="251"/>
      <c r="E33" s="251"/>
      <c r="F33" s="251"/>
      <c r="G33" s="251"/>
      <c r="H33" s="251"/>
      <c r="I33" s="251"/>
      <c r="J33" s="251"/>
      <c r="K33" s="251"/>
      <c r="L33" s="251"/>
      <c r="M33" s="251"/>
      <c r="N33" s="251"/>
      <c r="O33" s="54"/>
      <c r="P33" s="55">
        <f>J27-I27</f>
        <v>0</v>
      </c>
      <c r="Q33" s="54"/>
      <c r="R33" s="54"/>
      <c r="S33" s="54"/>
      <c r="T33" s="54"/>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sheetData>
  <sheetProtection/>
  <mergeCells count="39">
    <mergeCell ref="B3:L4"/>
    <mergeCell ref="M3:N3"/>
    <mergeCell ref="A5:M5"/>
    <mergeCell ref="A20:N20"/>
    <mergeCell ref="A6:C6"/>
    <mergeCell ref="A8:M8"/>
    <mergeCell ref="M4:N4"/>
    <mergeCell ref="A19:N19"/>
    <mergeCell ref="A9:N9"/>
    <mergeCell ref="A1:A4"/>
    <mergeCell ref="B1:L2"/>
    <mergeCell ref="M1:N1"/>
    <mergeCell ref="M2:N2"/>
    <mergeCell ref="B29:D29"/>
    <mergeCell ref="B30:D30"/>
    <mergeCell ref="A7:C7"/>
    <mergeCell ref="D6:N6"/>
    <mergeCell ref="D7:N7"/>
    <mergeCell ref="A32:N32"/>
    <mergeCell ref="M23:N23"/>
    <mergeCell ref="M24:N24"/>
    <mergeCell ref="M25:N25"/>
    <mergeCell ref="M26:N26"/>
    <mergeCell ref="B23:D23"/>
    <mergeCell ref="B24:D24"/>
    <mergeCell ref="B25:D25"/>
    <mergeCell ref="B26:D26"/>
    <mergeCell ref="B27:D27"/>
    <mergeCell ref="B28:D28"/>
    <mergeCell ref="M27:N27"/>
    <mergeCell ref="M28:N28"/>
    <mergeCell ref="M29:N29"/>
    <mergeCell ref="M30:N30"/>
    <mergeCell ref="A33:N33"/>
    <mergeCell ref="A21:G21"/>
    <mergeCell ref="H21:K21"/>
    <mergeCell ref="L21:N21"/>
    <mergeCell ref="B22:D22"/>
    <mergeCell ref="M22:N22"/>
  </mergeCells>
  <printOptions/>
  <pageMargins left="0.7" right="0.7" top="0.75" bottom="0.75" header="0" footer="0"/>
  <pageSetup horizontalDpi="600" verticalDpi="600" orientation="landscape" r:id="rId2"/>
  <ignoredErrors>
    <ignoredError sqref="Q23:S24" evalError="1"/>
  </ignoredErrors>
  <drawing r:id="rId1"/>
</worksheet>
</file>

<file path=xl/worksheets/sheet4.xml><?xml version="1.0" encoding="utf-8"?>
<worksheet xmlns="http://schemas.openxmlformats.org/spreadsheetml/2006/main" xmlns:r="http://schemas.openxmlformats.org/officeDocument/2006/relationships">
  <dimension ref="A1:P59"/>
  <sheetViews>
    <sheetView zoomScalePageLayoutView="0" workbookViewId="0" topLeftCell="A1">
      <selection activeCell="A1" sqref="A1"/>
    </sheetView>
  </sheetViews>
  <sheetFormatPr defaultColWidth="14.421875" defaultRowHeight="15" customHeight="1"/>
  <cols>
    <col min="1" max="1" width="20.00390625" style="0" customWidth="1"/>
    <col min="2" max="2" width="38.00390625" style="0" customWidth="1"/>
    <col min="3" max="3" width="59.421875" style="0" customWidth="1"/>
    <col min="4" max="4" width="77.140625" style="0" customWidth="1"/>
    <col min="5" max="5" width="47.28125" style="0" customWidth="1"/>
    <col min="6" max="6" width="34.421875" style="0" customWidth="1"/>
    <col min="7" max="7" width="11.421875" style="0" customWidth="1"/>
    <col min="8" max="16" width="10.7109375" style="0" customWidth="1"/>
    <col min="17" max="26" width="10.00390625" style="0" customWidth="1"/>
  </cols>
  <sheetData>
    <row r="1" spans="1:16" ht="34.5" customHeight="1">
      <c r="A1" s="2" t="s">
        <v>49</v>
      </c>
      <c r="B1" s="3" t="s">
        <v>50</v>
      </c>
      <c r="C1" s="4" t="s">
        <v>52</v>
      </c>
      <c r="D1" s="5" t="s">
        <v>53</v>
      </c>
      <c r="E1" s="6" t="s">
        <v>54</v>
      </c>
      <c r="F1" s="7"/>
      <c r="G1" s="8"/>
      <c r="H1" s="9"/>
      <c r="I1" s="9"/>
      <c r="J1" s="9"/>
      <c r="K1" s="9"/>
      <c r="L1" s="9"/>
      <c r="M1" s="9"/>
      <c r="N1" s="9"/>
      <c r="O1" s="9"/>
      <c r="P1" s="9"/>
    </row>
    <row r="2" spans="1:16" ht="16.5" customHeight="1">
      <c r="A2" s="10" t="s">
        <v>56</v>
      </c>
      <c r="B2" s="11" t="s">
        <v>57</v>
      </c>
      <c r="C2" s="13" t="s">
        <v>58</v>
      </c>
      <c r="D2" s="14" t="s">
        <v>59</v>
      </c>
      <c r="E2" s="15" t="s">
        <v>61</v>
      </c>
      <c r="F2" s="16"/>
      <c r="G2" s="8"/>
      <c r="H2" s="9"/>
      <c r="I2" s="9"/>
      <c r="J2" s="9"/>
      <c r="K2" s="9"/>
      <c r="L2" s="9"/>
      <c r="M2" s="9"/>
      <c r="N2" s="9"/>
      <c r="O2" s="9"/>
      <c r="P2" s="9"/>
    </row>
    <row r="3" spans="1:16" ht="16.5" customHeight="1">
      <c r="A3" s="17" t="s">
        <v>62</v>
      </c>
      <c r="B3" s="19" t="s">
        <v>35</v>
      </c>
      <c r="C3" s="13" t="s">
        <v>64</v>
      </c>
      <c r="D3" s="14" t="s">
        <v>65</v>
      </c>
      <c r="E3" s="15" t="s">
        <v>66</v>
      </c>
      <c r="F3" s="20"/>
      <c r="G3" s="9"/>
      <c r="H3" s="9"/>
      <c r="I3" s="9"/>
      <c r="J3" s="9"/>
      <c r="K3" s="9"/>
      <c r="L3" s="9"/>
      <c r="M3" s="9"/>
      <c r="N3" s="9"/>
      <c r="O3" s="9"/>
      <c r="P3" s="9"/>
    </row>
    <row r="4" spans="1:16" ht="16.5" customHeight="1">
      <c r="A4" s="10" t="s">
        <v>67</v>
      </c>
      <c r="B4" s="19" t="s">
        <v>68</v>
      </c>
      <c r="C4" s="21" t="s">
        <v>69</v>
      </c>
      <c r="D4" s="22" t="s">
        <v>70</v>
      </c>
      <c r="E4" s="23" t="s">
        <v>72</v>
      </c>
      <c r="F4" s="16"/>
      <c r="G4" s="8"/>
      <c r="H4" s="9"/>
      <c r="I4" s="9"/>
      <c r="J4" s="9"/>
      <c r="K4" s="9"/>
      <c r="L4" s="9"/>
      <c r="M4" s="9"/>
      <c r="N4" s="9"/>
      <c r="O4" s="9"/>
      <c r="P4" s="9"/>
    </row>
    <row r="5" spans="1:16" ht="16.5" customHeight="1">
      <c r="A5" s="24" t="s">
        <v>74</v>
      </c>
      <c r="B5" s="25"/>
      <c r="C5" s="21" t="s">
        <v>75</v>
      </c>
      <c r="D5" s="14" t="s">
        <v>76</v>
      </c>
      <c r="E5" s="16"/>
      <c r="F5" s="16"/>
      <c r="G5" s="8"/>
      <c r="H5" s="9"/>
      <c r="I5" s="9"/>
      <c r="J5" s="9"/>
      <c r="K5" s="9"/>
      <c r="L5" s="9"/>
      <c r="M5" s="9"/>
      <c r="N5" s="9"/>
      <c r="O5" s="9"/>
      <c r="P5" s="9"/>
    </row>
    <row r="6" spans="1:16" ht="16.5" customHeight="1">
      <c r="A6" s="26" t="s">
        <v>77</v>
      </c>
      <c r="B6" s="9"/>
      <c r="C6" s="27"/>
      <c r="D6" s="14" t="s">
        <v>78</v>
      </c>
      <c r="E6" s="28"/>
      <c r="F6" s="16"/>
      <c r="G6" s="8"/>
      <c r="H6" s="9"/>
      <c r="I6" s="9"/>
      <c r="J6" s="9"/>
      <c r="K6" s="9"/>
      <c r="L6" s="9"/>
      <c r="M6" s="9"/>
      <c r="N6" s="9"/>
      <c r="O6" s="9"/>
      <c r="P6" s="9"/>
    </row>
    <row r="7" spans="1:16" ht="16.5" customHeight="1">
      <c r="A7" s="29" t="s">
        <v>79</v>
      </c>
      <c r="B7" s="9"/>
      <c r="C7" s="30"/>
      <c r="D7" s="31"/>
      <c r="E7" s="20"/>
      <c r="F7" s="16"/>
      <c r="G7" s="8"/>
      <c r="H7" s="9"/>
      <c r="I7" s="9"/>
      <c r="J7" s="9"/>
      <c r="K7" s="9"/>
      <c r="L7" s="9"/>
      <c r="M7" s="9"/>
      <c r="N7" s="9"/>
      <c r="O7" s="9"/>
      <c r="P7" s="9"/>
    </row>
    <row r="8" spans="1:16" ht="16.5" customHeight="1">
      <c r="A8" s="29" t="s">
        <v>80</v>
      </c>
      <c r="B8" s="32" t="s">
        <v>81</v>
      </c>
      <c r="C8" s="33" t="s">
        <v>82</v>
      </c>
      <c r="D8" s="34" t="s">
        <v>83</v>
      </c>
      <c r="E8" s="35" t="s">
        <v>84</v>
      </c>
      <c r="F8" s="35" t="s">
        <v>86</v>
      </c>
      <c r="G8" s="9"/>
      <c r="H8" s="9"/>
      <c r="I8" s="9"/>
      <c r="J8" s="9"/>
      <c r="K8" s="9"/>
      <c r="L8" s="9"/>
      <c r="M8" s="9"/>
      <c r="N8" s="9"/>
      <c r="O8" s="9"/>
      <c r="P8" s="9"/>
    </row>
    <row r="9" spans="1:16" ht="16.5" customHeight="1">
      <c r="A9" s="9"/>
      <c r="B9" s="9" t="s">
        <v>87</v>
      </c>
      <c r="C9" s="9" t="s">
        <v>88</v>
      </c>
      <c r="D9" s="36" t="s">
        <v>89</v>
      </c>
      <c r="E9" s="18" t="s">
        <v>90</v>
      </c>
      <c r="F9" s="9" t="s">
        <v>91</v>
      </c>
      <c r="G9" s="9"/>
      <c r="H9" s="9"/>
      <c r="I9" s="9"/>
      <c r="J9" s="9"/>
      <c r="K9" s="9"/>
      <c r="L9" s="9"/>
      <c r="M9" s="9"/>
      <c r="N9" s="9"/>
      <c r="O9" s="9"/>
      <c r="P9" s="9"/>
    </row>
    <row r="10" spans="1:16" ht="16.5" customHeight="1">
      <c r="A10" s="9"/>
      <c r="B10" s="9" t="s">
        <v>92</v>
      </c>
      <c r="C10" s="9" t="s">
        <v>93</v>
      </c>
      <c r="D10" s="37" t="s">
        <v>94</v>
      </c>
      <c r="E10" s="18" t="s">
        <v>95</v>
      </c>
      <c r="F10" s="38" t="s">
        <v>96</v>
      </c>
      <c r="G10" s="9"/>
      <c r="H10" s="9"/>
      <c r="I10" s="9"/>
      <c r="J10" s="9"/>
      <c r="K10" s="9"/>
      <c r="L10" s="9"/>
      <c r="M10" s="9"/>
      <c r="N10" s="9"/>
      <c r="O10" s="9"/>
      <c r="P10" s="9"/>
    </row>
    <row r="11" spans="1:16" ht="16.5" customHeight="1">
      <c r="A11" s="9"/>
      <c r="B11" s="9" t="s">
        <v>97</v>
      </c>
      <c r="C11" s="9" t="s">
        <v>98</v>
      </c>
      <c r="D11" s="36" t="s">
        <v>99</v>
      </c>
      <c r="E11" s="18" t="s">
        <v>100</v>
      </c>
      <c r="F11" s="38" t="s">
        <v>101</v>
      </c>
      <c r="G11" s="9"/>
      <c r="H11" s="9"/>
      <c r="I11" s="9"/>
      <c r="J11" s="9"/>
      <c r="K11" s="9"/>
      <c r="L11" s="9"/>
      <c r="M11" s="9"/>
      <c r="N11" s="9"/>
      <c r="O11" s="9"/>
      <c r="P11" s="9"/>
    </row>
    <row r="12" spans="1:16" ht="16.5" customHeight="1">
      <c r="A12" s="9"/>
      <c r="B12" s="9" t="s">
        <v>102</v>
      </c>
      <c r="C12" s="9" t="s">
        <v>103</v>
      </c>
      <c r="D12" s="36" t="s">
        <v>104</v>
      </c>
      <c r="E12" s="18" t="s">
        <v>105</v>
      </c>
      <c r="F12" s="38" t="s">
        <v>106</v>
      </c>
      <c r="G12" s="9"/>
      <c r="H12" s="9"/>
      <c r="I12" s="9"/>
      <c r="J12" s="9"/>
      <c r="K12" s="9"/>
      <c r="L12" s="9"/>
      <c r="M12" s="9"/>
      <c r="N12" s="9"/>
      <c r="O12" s="9"/>
      <c r="P12" s="9"/>
    </row>
    <row r="13" spans="1:16" ht="16.5" customHeight="1">
      <c r="A13" s="9"/>
      <c r="B13" s="9" t="s">
        <v>107</v>
      </c>
      <c r="C13" s="9" t="s">
        <v>108</v>
      </c>
      <c r="D13" s="36" t="s">
        <v>109</v>
      </c>
      <c r="E13" s="18" t="s">
        <v>110</v>
      </c>
      <c r="F13" s="39" t="s">
        <v>111</v>
      </c>
      <c r="G13" s="9"/>
      <c r="H13" s="9"/>
      <c r="I13" s="9"/>
      <c r="J13" s="9"/>
      <c r="K13" s="9"/>
      <c r="L13" s="9"/>
      <c r="M13" s="9"/>
      <c r="N13" s="9"/>
      <c r="O13" s="9"/>
      <c r="P13" s="9"/>
    </row>
    <row r="14" spans="1:16" ht="16.5" customHeight="1">
      <c r="A14" s="9"/>
      <c r="B14" s="9" t="s">
        <v>112</v>
      </c>
      <c r="C14" s="9" t="s">
        <v>113</v>
      </c>
      <c r="D14" s="36" t="s">
        <v>114</v>
      </c>
      <c r="E14" s="18" t="s">
        <v>115</v>
      </c>
      <c r="F14" s="38" t="s">
        <v>116</v>
      </c>
      <c r="G14" s="9"/>
      <c r="H14" s="9"/>
      <c r="I14" s="9"/>
      <c r="J14" s="9"/>
      <c r="K14" s="9"/>
      <c r="L14" s="9"/>
      <c r="M14" s="9"/>
      <c r="N14" s="9"/>
      <c r="O14" s="9"/>
      <c r="P14" s="9"/>
    </row>
    <row r="15" spans="1:16" ht="16.5" customHeight="1">
      <c r="A15" s="9"/>
      <c r="B15" s="9" t="s">
        <v>117</v>
      </c>
      <c r="C15" s="9" t="s">
        <v>118</v>
      </c>
      <c r="D15" s="36" t="s">
        <v>119</v>
      </c>
      <c r="E15" s="18" t="s">
        <v>120</v>
      </c>
      <c r="F15" s="38" t="s">
        <v>32</v>
      </c>
      <c r="G15" s="9"/>
      <c r="H15" s="9"/>
      <c r="I15" s="9"/>
      <c r="J15" s="9"/>
      <c r="K15" s="9"/>
      <c r="L15" s="9"/>
      <c r="M15" s="9"/>
      <c r="N15" s="9"/>
      <c r="O15" s="9"/>
      <c r="P15" s="9"/>
    </row>
    <row r="16" spans="1:16" ht="16.5" customHeight="1">
      <c r="A16" s="9"/>
      <c r="B16" s="9"/>
      <c r="C16" s="9" t="s">
        <v>121</v>
      </c>
      <c r="D16" s="40"/>
      <c r="E16" s="18" t="s">
        <v>122</v>
      </c>
      <c r="F16" s="9" t="s">
        <v>123</v>
      </c>
      <c r="G16" s="9"/>
      <c r="H16" s="9"/>
      <c r="I16" s="9"/>
      <c r="J16" s="9"/>
      <c r="K16" s="9"/>
      <c r="L16" s="9"/>
      <c r="M16" s="9"/>
      <c r="N16" s="9"/>
      <c r="O16" s="9"/>
      <c r="P16" s="9"/>
    </row>
    <row r="17" spans="1:16" ht="16.5" customHeight="1">
      <c r="A17" s="9"/>
      <c r="B17" s="9"/>
      <c r="C17" s="9" t="s">
        <v>124</v>
      </c>
      <c r="D17" s="9"/>
      <c r="E17" s="41" t="s">
        <v>10</v>
      </c>
      <c r="F17" s="38" t="s">
        <v>125</v>
      </c>
      <c r="G17" s="9"/>
      <c r="H17" s="9"/>
      <c r="I17" s="9"/>
      <c r="J17" s="9"/>
      <c r="K17" s="9"/>
      <c r="L17" s="9"/>
      <c r="M17" s="9"/>
      <c r="N17" s="9"/>
      <c r="O17" s="9"/>
      <c r="P17" s="9"/>
    </row>
    <row r="18" spans="1:16" ht="16.5" customHeight="1">
      <c r="A18" s="42" t="s">
        <v>126</v>
      </c>
      <c r="B18" s="9"/>
      <c r="C18" s="9" t="s">
        <v>127</v>
      </c>
      <c r="D18" s="9"/>
      <c r="E18" s="18" t="s">
        <v>128</v>
      </c>
      <c r="F18" s="9"/>
      <c r="G18" s="9"/>
      <c r="H18" s="9"/>
      <c r="I18" s="9"/>
      <c r="J18" s="9"/>
      <c r="K18" s="9"/>
      <c r="L18" s="9"/>
      <c r="M18" s="9"/>
      <c r="N18" s="9"/>
      <c r="O18" s="9"/>
      <c r="P18" s="9"/>
    </row>
    <row r="19" spans="1:16" ht="16.5" customHeight="1">
      <c r="A19" s="9" t="s">
        <v>129</v>
      </c>
      <c r="B19" s="9"/>
      <c r="C19" s="9" t="s">
        <v>130</v>
      </c>
      <c r="D19" s="9"/>
      <c r="E19" s="18" t="s">
        <v>131</v>
      </c>
      <c r="F19" s="9"/>
      <c r="G19" s="9"/>
      <c r="H19" s="9"/>
      <c r="I19" s="9"/>
      <c r="J19" s="9"/>
      <c r="K19" s="9"/>
      <c r="L19" s="9"/>
      <c r="M19" s="9"/>
      <c r="N19" s="9"/>
      <c r="O19" s="9"/>
      <c r="P19" s="9"/>
    </row>
    <row r="20" spans="1:16" ht="16.5" customHeight="1">
      <c r="A20" s="9" t="s">
        <v>132</v>
      </c>
      <c r="B20" s="9"/>
      <c r="C20" s="9" t="s">
        <v>133</v>
      </c>
      <c r="D20" s="9"/>
      <c r="E20" s="18" t="s">
        <v>134</v>
      </c>
      <c r="F20" s="9"/>
      <c r="G20" s="9"/>
      <c r="H20" s="9"/>
      <c r="I20" s="9"/>
      <c r="J20" s="9"/>
      <c r="K20" s="9"/>
      <c r="L20" s="9"/>
      <c r="M20" s="9"/>
      <c r="N20" s="9"/>
      <c r="O20" s="9"/>
      <c r="P20" s="9"/>
    </row>
    <row r="21" spans="1:16" ht="16.5" customHeight="1">
      <c r="A21" s="9"/>
      <c r="B21" s="9"/>
      <c r="C21" s="9" t="s">
        <v>135</v>
      </c>
      <c r="D21" s="9"/>
      <c r="E21" s="18" t="s">
        <v>136</v>
      </c>
      <c r="F21" s="9"/>
      <c r="G21" s="9"/>
      <c r="H21" s="9"/>
      <c r="I21" s="9"/>
      <c r="J21" s="9"/>
      <c r="K21" s="9"/>
      <c r="L21" s="9"/>
      <c r="M21" s="9"/>
      <c r="N21" s="9"/>
      <c r="O21" s="9"/>
      <c r="P21" s="9"/>
    </row>
    <row r="22" spans="1:16" ht="16.5" customHeight="1">
      <c r="A22" s="9"/>
      <c r="B22" s="9"/>
      <c r="C22" s="9" t="s">
        <v>137</v>
      </c>
      <c r="D22" s="9"/>
      <c r="E22" s="18" t="s">
        <v>138</v>
      </c>
      <c r="F22" s="9"/>
      <c r="G22" s="9"/>
      <c r="H22" s="9"/>
      <c r="I22" s="9"/>
      <c r="J22" s="9"/>
      <c r="K22" s="9"/>
      <c r="L22" s="9"/>
      <c r="M22" s="9"/>
      <c r="N22" s="9"/>
      <c r="O22" s="9"/>
      <c r="P22" s="9"/>
    </row>
    <row r="23" spans="1:16" ht="16.5" customHeight="1">
      <c r="A23" s="9"/>
      <c r="B23" s="9"/>
      <c r="C23" s="9" t="s">
        <v>139</v>
      </c>
      <c r="D23" s="9"/>
      <c r="E23" s="18" t="s">
        <v>140</v>
      </c>
      <c r="F23" s="9"/>
      <c r="G23" s="9"/>
      <c r="H23" s="9"/>
      <c r="I23" s="9"/>
      <c r="J23" s="9"/>
      <c r="K23" s="9"/>
      <c r="L23" s="9"/>
      <c r="M23" s="9"/>
      <c r="N23" s="9"/>
      <c r="O23" s="9"/>
      <c r="P23" s="9"/>
    </row>
    <row r="24" spans="1:16" ht="16.5" customHeight="1">
      <c r="A24" s="9"/>
      <c r="B24" s="9"/>
      <c r="C24" s="9" t="s">
        <v>141</v>
      </c>
      <c r="D24" s="9"/>
      <c r="E24" s="18" t="s">
        <v>142</v>
      </c>
      <c r="F24" s="9"/>
      <c r="G24" s="9"/>
      <c r="H24" s="9"/>
      <c r="I24" s="9"/>
      <c r="J24" s="9"/>
      <c r="K24" s="9"/>
      <c r="L24" s="9"/>
      <c r="M24" s="9"/>
      <c r="N24" s="9"/>
      <c r="O24" s="9"/>
      <c r="P24" s="9"/>
    </row>
    <row r="25" spans="1:16" ht="16.5" customHeight="1">
      <c r="A25" s="9"/>
      <c r="B25" s="9"/>
      <c r="C25" s="9"/>
      <c r="D25" s="9"/>
      <c r="E25" s="18" t="s">
        <v>143</v>
      </c>
      <c r="F25" s="9"/>
      <c r="G25" s="9"/>
      <c r="H25" s="9"/>
      <c r="I25" s="9"/>
      <c r="J25" s="9"/>
      <c r="K25" s="9"/>
      <c r="L25" s="9"/>
      <c r="M25" s="9"/>
      <c r="N25" s="9"/>
      <c r="O25" s="9"/>
      <c r="P25" s="9"/>
    </row>
    <row r="26" spans="1:16" ht="16.5" customHeight="1">
      <c r="A26" s="9"/>
      <c r="B26" s="9" t="s">
        <v>144</v>
      </c>
      <c r="C26" s="9">
        <v>2018</v>
      </c>
      <c r="D26" s="9"/>
      <c r="E26" s="9"/>
      <c r="F26" s="9"/>
      <c r="G26" s="9"/>
      <c r="H26" s="9"/>
      <c r="I26" s="9"/>
      <c r="J26" s="9"/>
      <c r="K26" s="9"/>
      <c r="L26" s="9"/>
      <c r="M26" s="9"/>
      <c r="N26" s="9"/>
      <c r="O26" s="9"/>
      <c r="P26" s="9"/>
    </row>
    <row r="27" spans="1:16" ht="16.5" customHeight="1">
      <c r="A27" s="9"/>
      <c r="B27" s="9"/>
      <c r="C27" s="9">
        <v>2019</v>
      </c>
      <c r="D27" s="9"/>
      <c r="E27" s="9"/>
      <c r="F27" s="9"/>
      <c r="G27" s="9"/>
      <c r="H27" s="9"/>
      <c r="I27" s="9"/>
      <c r="J27" s="9"/>
      <c r="K27" s="9"/>
      <c r="L27" s="9"/>
      <c r="M27" s="9"/>
      <c r="N27" s="9"/>
      <c r="O27" s="9"/>
      <c r="P27" s="9"/>
    </row>
    <row r="28" spans="1:16" ht="16.5" customHeight="1">
      <c r="A28" s="9"/>
      <c r="B28" s="9"/>
      <c r="C28" s="9">
        <v>2020</v>
      </c>
      <c r="D28" s="9"/>
      <c r="E28" s="9"/>
      <c r="F28" s="9"/>
      <c r="G28" s="9"/>
      <c r="H28" s="9"/>
      <c r="I28" s="9"/>
      <c r="J28" s="9"/>
      <c r="K28" s="9"/>
      <c r="L28" s="9"/>
      <c r="M28" s="9"/>
      <c r="N28" s="9"/>
      <c r="O28" s="9"/>
      <c r="P28" s="9"/>
    </row>
    <row r="29" spans="1:16" ht="16.5" customHeight="1">
      <c r="A29" s="9"/>
      <c r="B29" s="9"/>
      <c r="C29" s="9"/>
      <c r="D29" s="9"/>
      <c r="E29" s="9"/>
      <c r="F29" s="9"/>
      <c r="G29" s="9"/>
      <c r="H29" s="9"/>
      <c r="I29" s="9"/>
      <c r="J29" s="9"/>
      <c r="K29" s="9"/>
      <c r="L29" s="9"/>
      <c r="M29" s="9"/>
      <c r="N29" s="9"/>
      <c r="O29" s="9"/>
      <c r="P29" s="9"/>
    </row>
    <row r="30" spans="1:16" ht="16.5" customHeight="1">
      <c r="A30" s="9"/>
      <c r="B30" s="9" t="s">
        <v>145</v>
      </c>
      <c r="C30" s="9" t="s">
        <v>146</v>
      </c>
      <c r="D30" s="9"/>
      <c r="E30" s="9"/>
      <c r="F30" s="9"/>
      <c r="G30" s="9"/>
      <c r="H30" s="9"/>
      <c r="I30" s="9"/>
      <c r="J30" s="9"/>
      <c r="K30" s="9"/>
      <c r="L30" s="9"/>
      <c r="M30" s="9"/>
      <c r="N30" s="9"/>
      <c r="O30" s="9"/>
      <c r="P30" s="9"/>
    </row>
    <row r="31" spans="1:16" ht="16.5" customHeight="1">
      <c r="A31" s="9"/>
      <c r="B31" s="9"/>
      <c r="C31" s="9" t="s">
        <v>147</v>
      </c>
      <c r="D31" s="9"/>
      <c r="E31" s="9"/>
      <c r="F31" s="9"/>
      <c r="G31" s="9"/>
      <c r="H31" s="9"/>
      <c r="I31" s="9"/>
      <c r="J31" s="9"/>
      <c r="K31" s="9"/>
      <c r="L31" s="9"/>
      <c r="M31" s="9"/>
      <c r="N31" s="9"/>
      <c r="O31" s="9"/>
      <c r="P31" s="9"/>
    </row>
    <row r="32" spans="1:16" ht="16.5" customHeight="1">
      <c r="A32" s="9"/>
      <c r="B32" s="9"/>
      <c r="C32" s="9" t="s">
        <v>148</v>
      </c>
      <c r="D32" s="9"/>
      <c r="E32" s="9"/>
      <c r="F32" s="9"/>
      <c r="G32" s="9"/>
      <c r="H32" s="9"/>
      <c r="I32" s="9"/>
      <c r="J32" s="9"/>
      <c r="K32" s="9"/>
      <c r="L32" s="9"/>
      <c r="M32" s="9"/>
      <c r="N32" s="9"/>
      <c r="O32" s="9"/>
      <c r="P32" s="9"/>
    </row>
    <row r="33" spans="1:16" ht="16.5" customHeight="1">
      <c r="A33" s="9"/>
      <c r="B33" s="9"/>
      <c r="C33" s="9" t="s">
        <v>149</v>
      </c>
      <c r="D33" s="9"/>
      <c r="E33" s="9"/>
      <c r="F33" s="9"/>
      <c r="G33" s="9"/>
      <c r="H33" s="9"/>
      <c r="I33" s="9"/>
      <c r="J33" s="9"/>
      <c r="K33" s="9"/>
      <c r="L33" s="9"/>
      <c r="M33" s="9"/>
      <c r="N33" s="9"/>
      <c r="O33" s="9"/>
      <c r="P33" s="9"/>
    </row>
    <row r="34" spans="1:16" ht="16.5" customHeight="1">
      <c r="A34" s="9"/>
      <c r="B34" s="9"/>
      <c r="C34" s="9" t="s">
        <v>150</v>
      </c>
      <c r="D34" s="9"/>
      <c r="E34" s="9"/>
      <c r="F34" s="9"/>
      <c r="G34" s="9"/>
      <c r="H34" s="9"/>
      <c r="I34" s="9"/>
      <c r="J34" s="9"/>
      <c r="K34" s="9"/>
      <c r="L34" s="9"/>
      <c r="M34" s="9"/>
      <c r="N34" s="9"/>
      <c r="O34" s="9"/>
      <c r="P34" s="9"/>
    </row>
    <row r="35" spans="1:16" ht="16.5" customHeight="1">
      <c r="A35" s="9"/>
      <c r="B35" s="9"/>
      <c r="C35" s="9" t="s">
        <v>151</v>
      </c>
      <c r="D35" s="9"/>
      <c r="E35" s="9"/>
      <c r="F35" s="9"/>
      <c r="G35" s="9"/>
      <c r="H35" s="9"/>
      <c r="I35" s="9"/>
      <c r="J35" s="9"/>
      <c r="K35" s="9"/>
      <c r="L35" s="9"/>
      <c r="M35" s="9"/>
      <c r="N35" s="9"/>
      <c r="O35" s="9"/>
      <c r="P35" s="9"/>
    </row>
    <row r="36" spans="1:16" ht="16.5" customHeight="1">
      <c r="A36" s="9"/>
      <c r="B36" s="9"/>
      <c r="C36" s="9" t="s">
        <v>152</v>
      </c>
      <c r="D36" s="9"/>
      <c r="E36" s="9"/>
      <c r="F36" s="9"/>
      <c r="G36" s="9"/>
      <c r="H36" s="9"/>
      <c r="I36" s="9"/>
      <c r="J36" s="9"/>
      <c r="K36" s="9"/>
      <c r="L36" s="9"/>
      <c r="M36" s="9"/>
      <c r="N36" s="9"/>
      <c r="O36" s="9"/>
      <c r="P36" s="9"/>
    </row>
    <row r="37" spans="1:16" ht="16.5" customHeight="1">
      <c r="A37" s="9"/>
      <c r="B37" s="9"/>
      <c r="C37" s="9" t="s">
        <v>153</v>
      </c>
      <c r="D37" s="9"/>
      <c r="E37" s="9"/>
      <c r="F37" s="9"/>
      <c r="G37" s="9"/>
      <c r="H37" s="9"/>
      <c r="I37" s="9"/>
      <c r="J37" s="9"/>
      <c r="K37" s="9"/>
      <c r="L37" s="9"/>
      <c r="M37" s="9"/>
      <c r="N37" s="9"/>
      <c r="O37" s="9"/>
      <c r="P37" s="9"/>
    </row>
    <row r="38" spans="1:16" ht="16.5" customHeight="1">
      <c r="A38" s="9"/>
      <c r="B38" s="9"/>
      <c r="C38" s="9" t="s">
        <v>154</v>
      </c>
      <c r="D38" s="9"/>
      <c r="E38" s="9"/>
      <c r="F38" s="9"/>
      <c r="G38" s="9"/>
      <c r="H38" s="9"/>
      <c r="I38" s="9"/>
      <c r="J38" s="9"/>
      <c r="K38" s="9"/>
      <c r="L38" s="9"/>
      <c r="M38" s="9"/>
      <c r="N38" s="9"/>
      <c r="O38" s="9"/>
      <c r="P38" s="9"/>
    </row>
    <row r="39" spans="1:16" ht="16.5" customHeight="1">
      <c r="A39" s="9"/>
      <c r="B39" s="9"/>
      <c r="C39" s="9" t="s">
        <v>155</v>
      </c>
      <c r="D39" s="9"/>
      <c r="E39" s="9"/>
      <c r="F39" s="9"/>
      <c r="G39" s="9"/>
      <c r="H39" s="9"/>
      <c r="I39" s="9"/>
      <c r="J39" s="9"/>
      <c r="K39" s="9"/>
      <c r="L39" s="9"/>
      <c r="M39" s="9"/>
      <c r="N39" s="9"/>
      <c r="O39" s="9"/>
      <c r="P39" s="9"/>
    </row>
    <row r="40" spans="1:16" ht="16.5" customHeight="1">
      <c r="A40" s="9"/>
      <c r="B40" s="9"/>
      <c r="C40" s="9" t="s">
        <v>156</v>
      </c>
      <c r="D40" s="9"/>
      <c r="E40" s="9"/>
      <c r="F40" s="9"/>
      <c r="G40" s="9"/>
      <c r="H40" s="9"/>
      <c r="I40" s="9"/>
      <c r="J40" s="9"/>
      <c r="K40" s="9"/>
      <c r="L40" s="9"/>
      <c r="M40" s="9"/>
      <c r="N40" s="9"/>
      <c r="O40" s="9"/>
      <c r="P40" s="9"/>
    </row>
    <row r="41" spans="1:16" ht="16.5" customHeight="1">
      <c r="A41" s="9"/>
      <c r="B41" s="9"/>
      <c r="C41" s="9" t="s">
        <v>157</v>
      </c>
      <c r="D41" s="9"/>
      <c r="E41" s="9"/>
      <c r="F41" s="9"/>
      <c r="G41" s="9"/>
      <c r="H41" s="9"/>
      <c r="I41" s="9"/>
      <c r="J41" s="9"/>
      <c r="K41" s="9"/>
      <c r="L41" s="9"/>
      <c r="M41" s="9"/>
      <c r="N41" s="9"/>
      <c r="O41" s="9"/>
      <c r="P41" s="9"/>
    </row>
    <row r="42" spans="1:16" ht="16.5" customHeight="1">
      <c r="A42" s="9"/>
      <c r="B42" s="9"/>
      <c r="C42" s="9" t="s">
        <v>158</v>
      </c>
      <c r="D42" s="9"/>
      <c r="E42" s="9"/>
      <c r="F42" s="9"/>
      <c r="G42" s="9"/>
      <c r="H42" s="9"/>
      <c r="I42" s="9"/>
      <c r="J42" s="9"/>
      <c r="K42" s="9"/>
      <c r="L42" s="9"/>
      <c r="M42" s="9"/>
      <c r="N42" s="9"/>
      <c r="O42" s="9"/>
      <c r="P42" s="9"/>
    </row>
    <row r="43" spans="1:16" ht="16.5" customHeight="1">
      <c r="A43" s="9"/>
      <c r="B43" s="9"/>
      <c r="C43" s="9" t="s">
        <v>159</v>
      </c>
      <c r="D43" s="9"/>
      <c r="E43" s="9"/>
      <c r="F43" s="9"/>
      <c r="G43" s="9"/>
      <c r="H43" s="9"/>
      <c r="I43" s="9"/>
      <c r="J43" s="9"/>
      <c r="K43" s="9"/>
      <c r="L43" s="9"/>
      <c r="M43" s="9"/>
      <c r="N43" s="9"/>
      <c r="O43" s="9"/>
      <c r="P43" s="9"/>
    </row>
    <row r="44" spans="1:16" ht="16.5" customHeight="1">
      <c r="A44" s="9"/>
      <c r="B44" s="9"/>
      <c r="C44" s="9" t="s">
        <v>160</v>
      </c>
      <c r="D44" s="9"/>
      <c r="E44" s="9"/>
      <c r="F44" s="9"/>
      <c r="G44" s="9"/>
      <c r="H44" s="9"/>
      <c r="I44" s="9"/>
      <c r="J44" s="9"/>
      <c r="K44" s="9"/>
      <c r="L44" s="9"/>
      <c r="M44" s="9"/>
      <c r="N44" s="9"/>
      <c r="O44" s="9"/>
      <c r="P44" s="9"/>
    </row>
    <row r="45" spans="1:16" ht="16.5" customHeight="1">
      <c r="A45" s="9"/>
      <c r="B45" s="9"/>
      <c r="C45" s="9" t="s">
        <v>161</v>
      </c>
      <c r="D45" s="9"/>
      <c r="E45" s="9"/>
      <c r="F45" s="9"/>
      <c r="G45" s="9"/>
      <c r="H45" s="9"/>
      <c r="I45" s="9"/>
      <c r="J45" s="9"/>
      <c r="K45" s="9"/>
      <c r="L45" s="9"/>
      <c r="M45" s="9"/>
      <c r="N45" s="9"/>
      <c r="O45" s="9"/>
      <c r="P45" s="9"/>
    </row>
    <row r="46" spans="1:16" ht="16.5" customHeight="1">
      <c r="A46" s="9"/>
      <c r="B46" s="9"/>
      <c r="C46" s="9" t="s">
        <v>162</v>
      </c>
      <c r="D46" s="9"/>
      <c r="E46" s="9"/>
      <c r="F46" s="9"/>
      <c r="G46" s="9"/>
      <c r="H46" s="9"/>
      <c r="I46" s="9"/>
      <c r="J46" s="9"/>
      <c r="K46" s="9"/>
      <c r="L46" s="9"/>
      <c r="M46" s="9"/>
      <c r="N46" s="9"/>
      <c r="O46" s="9"/>
      <c r="P46" s="9"/>
    </row>
    <row r="47" spans="1:16" ht="16.5" customHeight="1">
      <c r="A47" s="9"/>
      <c r="B47" s="9"/>
      <c r="C47" s="9" t="s">
        <v>163</v>
      </c>
      <c r="D47" s="9"/>
      <c r="E47" s="9"/>
      <c r="F47" s="9"/>
      <c r="G47" s="9"/>
      <c r="H47" s="9"/>
      <c r="I47" s="9"/>
      <c r="J47" s="9"/>
      <c r="K47" s="9"/>
      <c r="L47" s="9"/>
      <c r="M47" s="9"/>
      <c r="N47" s="9"/>
      <c r="O47" s="9"/>
      <c r="P47" s="9"/>
    </row>
    <row r="48" spans="1:16" ht="16.5" customHeight="1">
      <c r="A48" s="9"/>
      <c r="B48" s="9"/>
      <c r="C48" s="9" t="s">
        <v>164</v>
      </c>
      <c r="D48" s="9"/>
      <c r="E48" s="9"/>
      <c r="F48" s="9"/>
      <c r="G48" s="9"/>
      <c r="H48" s="9"/>
      <c r="I48" s="9"/>
      <c r="J48" s="9"/>
      <c r="K48" s="9"/>
      <c r="L48" s="9"/>
      <c r="M48" s="9"/>
      <c r="N48" s="9"/>
      <c r="O48" s="9"/>
      <c r="P48" s="9"/>
    </row>
    <row r="49" spans="1:16" ht="16.5" customHeight="1">
      <c r="A49" s="9"/>
      <c r="B49" s="9"/>
      <c r="C49" s="9" t="s">
        <v>165</v>
      </c>
      <c r="D49" s="9"/>
      <c r="E49" s="9"/>
      <c r="F49" s="9"/>
      <c r="G49" s="9"/>
      <c r="H49" s="9"/>
      <c r="I49" s="9"/>
      <c r="J49" s="9"/>
      <c r="K49" s="9"/>
      <c r="L49" s="9"/>
      <c r="M49" s="9"/>
      <c r="N49" s="9"/>
      <c r="O49" s="9"/>
      <c r="P49" s="9"/>
    </row>
    <row r="50" spans="1:16" ht="16.5" customHeight="1">
      <c r="A50" s="9"/>
      <c r="B50" s="9"/>
      <c r="C50" s="9" t="s">
        <v>166</v>
      </c>
      <c r="D50" s="9"/>
      <c r="E50" s="9"/>
      <c r="F50" s="9"/>
      <c r="G50" s="9"/>
      <c r="H50" s="9"/>
      <c r="I50" s="9"/>
      <c r="J50" s="9"/>
      <c r="K50" s="9"/>
      <c r="L50" s="9"/>
      <c r="M50" s="9"/>
      <c r="N50" s="9"/>
      <c r="O50" s="9"/>
      <c r="P50" s="9"/>
    </row>
    <row r="51" spans="1:16" ht="16.5" customHeight="1">
      <c r="A51" s="9"/>
      <c r="B51" s="9"/>
      <c r="C51" s="9" t="s">
        <v>167</v>
      </c>
      <c r="D51" s="9"/>
      <c r="E51" s="9"/>
      <c r="F51" s="9"/>
      <c r="G51" s="9"/>
      <c r="H51" s="9"/>
      <c r="I51" s="9"/>
      <c r="J51" s="9"/>
      <c r="K51" s="9"/>
      <c r="L51" s="9"/>
      <c r="M51" s="9"/>
      <c r="N51" s="9"/>
      <c r="O51" s="9"/>
      <c r="P51" s="9"/>
    </row>
    <row r="52" spans="1:16" ht="16.5" customHeight="1">
      <c r="A52" s="9"/>
      <c r="B52" s="9"/>
      <c r="C52" s="9" t="s">
        <v>168</v>
      </c>
      <c r="D52" s="9"/>
      <c r="E52" s="9"/>
      <c r="F52" s="9"/>
      <c r="G52" s="9"/>
      <c r="H52" s="9"/>
      <c r="I52" s="9"/>
      <c r="J52" s="9"/>
      <c r="K52" s="9"/>
      <c r="L52" s="9"/>
      <c r="M52" s="9"/>
      <c r="N52" s="9"/>
      <c r="O52" s="9"/>
      <c r="P52" s="9"/>
    </row>
    <row r="53" spans="1:16" ht="16.5" customHeight="1">
      <c r="A53" s="9"/>
      <c r="B53" s="9"/>
      <c r="C53" s="9" t="s">
        <v>169</v>
      </c>
      <c r="D53" s="9"/>
      <c r="E53" s="9"/>
      <c r="F53" s="9"/>
      <c r="G53" s="9"/>
      <c r="H53" s="9"/>
      <c r="I53" s="9"/>
      <c r="J53" s="9"/>
      <c r="K53" s="9"/>
      <c r="L53" s="9"/>
      <c r="M53" s="9"/>
      <c r="N53" s="9"/>
      <c r="O53" s="9"/>
      <c r="P53" s="9"/>
    </row>
    <row r="54" spans="1:16" ht="16.5" customHeight="1">
      <c r="A54" s="9"/>
      <c r="B54" s="9"/>
      <c r="C54" s="9" t="s">
        <v>170</v>
      </c>
      <c r="D54" s="9"/>
      <c r="E54" s="9"/>
      <c r="F54" s="9"/>
      <c r="G54" s="9"/>
      <c r="H54" s="9"/>
      <c r="I54" s="9"/>
      <c r="J54" s="9"/>
      <c r="K54" s="9"/>
      <c r="L54" s="9"/>
      <c r="M54" s="9"/>
      <c r="N54" s="9"/>
      <c r="O54" s="9"/>
      <c r="P54" s="9"/>
    </row>
    <row r="55" spans="1:16" ht="16.5" customHeight="1">
      <c r="A55" s="9"/>
      <c r="B55" s="9"/>
      <c r="C55" s="9" t="s">
        <v>171</v>
      </c>
      <c r="D55" s="9"/>
      <c r="E55" s="9"/>
      <c r="F55" s="9"/>
      <c r="G55" s="9"/>
      <c r="H55" s="9"/>
      <c r="I55" s="9"/>
      <c r="J55" s="9"/>
      <c r="K55" s="9"/>
      <c r="L55" s="9"/>
      <c r="M55" s="9"/>
      <c r="N55" s="9"/>
      <c r="O55" s="9"/>
      <c r="P55" s="9"/>
    </row>
    <row r="56" spans="1:16" ht="16.5" customHeight="1">
      <c r="A56" s="9"/>
      <c r="B56" s="9"/>
      <c r="C56" s="9" t="s">
        <v>172</v>
      </c>
      <c r="D56" s="9"/>
      <c r="E56" s="9"/>
      <c r="F56" s="9"/>
      <c r="G56" s="9"/>
      <c r="H56" s="9"/>
      <c r="I56" s="9"/>
      <c r="J56" s="9"/>
      <c r="K56" s="9"/>
      <c r="L56" s="9"/>
      <c r="M56" s="9"/>
      <c r="N56" s="9"/>
      <c r="O56" s="9"/>
      <c r="P56" s="9"/>
    </row>
    <row r="57" spans="1:16" ht="16.5" customHeight="1">
      <c r="A57" s="9"/>
      <c r="B57" s="9"/>
      <c r="C57" s="9" t="s">
        <v>173</v>
      </c>
      <c r="D57" s="9"/>
      <c r="E57" s="9"/>
      <c r="F57" s="9"/>
      <c r="G57" s="9"/>
      <c r="H57" s="9"/>
      <c r="I57" s="9"/>
      <c r="J57" s="9"/>
      <c r="K57" s="9"/>
      <c r="L57" s="9"/>
      <c r="M57" s="9"/>
      <c r="N57" s="9"/>
      <c r="O57" s="9"/>
      <c r="P57" s="9"/>
    </row>
    <row r="58" spans="1:16" ht="16.5" customHeight="1">
      <c r="A58" s="9"/>
      <c r="B58" s="9"/>
      <c r="C58" s="9" t="s">
        <v>174</v>
      </c>
      <c r="D58" s="9"/>
      <c r="E58" s="9"/>
      <c r="F58" s="9"/>
      <c r="G58" s="9"/>
      <c r="H58" s="9"/>
      <c r="I58" s="9"/>
      <c r="J58" s="9"/>
      <c r="K58" s="9"/>
      <c r="L58" s="9"/>
      <c r="M58" s="9"/>
      <c r="N58" s="9"/>
      <c r="O58" s="9"/>
      <c r="P58" s="9"/>
    </row>
    <row r="59" spans="1:16" ht="16.5" customHeight="1">
      <c r="A59" s="9"/>
      <c r="B59" s="9"/>
      <c r="C59" s="9"/>
      <c r="D59" s="9"/>
      <c r="E59" s="9"/>
      <c r="F59" s="9"/>
      <c r="G59" s="9"/>
      <c r="H59" s="9"/>
      <c r="I59" s="9"/>
      <c r="J59" s="9"/>
      <c r="K59" s="9"/>
      <c r="L59" s="9"/>
      <c r="M59" s="9"/>
      <c r="N59" s="9"/>
      <c r="O59" s="9"/>
      <c r="P59" s="9"/>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CONVOCATORIAS</dc:creator>
  <cp:keywords/>
  <dc:description/>
  <cp:lastModifiedBy>Fabiola Vargas M.</cp:lastModifiedBy>
  <dcterms:created xsi:type="dcterms:W3CDTF">2018-09-12T19:36:25Z</dcterms:created>
  <dcterms:modified xsi:type="dcterms:W3CDTF">2019-04-22T16:21:45Z</dcterms:modified>
  <cp:category/>
  <cp:version/>
  <cp:contentType/>
  <cp:contentStatus/>
</cp:coreProperties>
</file>