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Identificacion" sheetId="1" r:id="rId1"/>
    <sheet name="Seguimiento" sheetId="2" r:id="rId2"/>
    <sheet name="Analisis" sheetId="3" r:id="rId3"/>
    <sheet name="Listas" sheetId="4" state="hidden" r:id="rId4"/>
  </sheets>
  <definedNames/>
  <calcPr fullCalcOnLoad="1"/>
</workbook>
</file>

<file path=xl/sharedStrings.xml><?xml version="1.0" encoding="utf-8"?>
<sst xmlns="http://schemas.openxmlformats.org/spreadsheetml/2006/main" count="321" uniqueCount="252">
  <si>
    <t>DIRECCIONAMIENTO ESTRATÉGICO INSTITUCIONAL</t>
  </si>
  <si>
    <t>Código:</t>
  </si>
  <si>
    <t xml:space="preserve">versión: </t>
  </si>
  <si>
    <t>HOJA DE VIDA DEL INDICADOR</t>
  </si>
  <si>
    <t xml:space="preserve">Fecha: </t>
  </si>
  <si>
    <t>Página</t>
  </si>
  <si>
    <t>IDENTIFICACIÓN</t>
  </si>
  <si>
    <t>NOMBRE DEL INDICADOR</t>
  </si>
  <si>
    <t>OBJETIVO DEL INDICADOR</t>
  </si>
  <si>
    <t>RESPONSABLE DE DILIGENCIAMIENTO</t>
  </si>
  <si>
    <t>TRIMESTRE REPORTADO</t>
  </si>
  <si>
    <t>RESPONSABLE DEL ANÁLISIS</t>
  </si>
  <si>
    <t>FECHA DE REPORTE</t>
  </si>
  <si>
    <t>PROCESO AL QUE APORTA</t>
  </si>
  <si>
    <t>MI - Gestión de Fomento de las prácticas artísticas</t>
  </si>
  <si>
    <t>FUENTE DE INFORMACIÓN</t>
  </si>
  <si>
    <t>OBJETIVO ESTRATÉGICO AL QUE APORTA</t>
  </si>
  <si>
    <t xml:space="preserve">3.    Fomentar la integración del campo artístico con otros saberes y disciplinas para enriquecer la práctica artística, contribuir a la sostenibilidad del campo, y generar innovación. </t>
  </si>
  <si>
    <t>RESULTADOS</t>
  </si>
  <si>
    <t>SEGUIMIENTO</t>
  </si>
  <si>
    <t>COMPONENTES</t>
  </si>
  <si>
    <t>LINEA BASE
(2016)</t>
  </si>
  <si>
    <t>feb.</t>
  </si>
  <si>
    <t>mar.</t>
  </si>
  <si>
    <t>abr.</t>
  </si>
  <si>
    <t>may.</t>
  </si>
  <si>
    <t>jun.</t>
  </si>
  <si>
    <t>jul.</t>
  </si>
  <si>
    <t>ago.</t>
  </si>
  <si>
    <t>oct.</t>
  </si>
  <si>
    <t>nov.</t>
  </si>
  <si>
    <t>dic.</t>
  </si>
  <si>
    <t>COMPONENTE</t>
  </si>
  <si>
    <t>VARIABLES</t>
  </si>
  <si>
    <t>Ene.</t>
  </si>
  <si>
    <t>sept.</t>
  </si>
  <si>
    <t>PROYECTO AL QUE APORTA</t>
  </si>
  <si>
    <t>a</t>
  </si>
  <si>
    <t>1000 - Fomento a las prácticas artísticas en todas sus dimensiones</t>
  </si>
  <si>
    <t>ANÁLISIS</t>
  </si>
  <si>
    <t>b</t>
  </si>
  <si>
    <t>PERIODICIDAD DE REPORTE</t>
  </si>
  <si>
    <t>Trimestral</t>
  </si>
  <si>
    <t>RANGOS DE DESEMPEÑO</t>
  </si>
  <si>
    <t xml:space="preserve">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 </t>
  </si>
  <si>
    <t>ACCIÓN DE MEJORAMIENTO
(diligenciar con base en el último trimestre)</t>
  </si>
  <si>
    <t>DESCRIPCIÓN</t>
  </si>
  <si>
    <t xml:space="preserve">Sobresaliente </t>
  </si>
  <si>
    <t>EJE</t>
  </si>
  <si>
    <t>Satisfactorio</t>
  </si>
  <si>
    <t>Insuficiente</t>
  </si>
  <si>
    <t>UNIDAD DE MEDIDA DE VARIABLES</t>
  </si>
  <si>
    <t>TRIMESTRE II</t>
  </si>
  <si>
    <t>TRIMESTRE III</t>
  </si>
  <si>
    <t>FÓRMULA</t>
  </si>
  <si>
    <t>UNIDAD DE MEDIDA RESULTADO</t>
  </si>
  <si>
    <t>TRIMESTRE IV</t>
  </si>
  <si>
    <t>¿Requiere?</t>
  </si>
  <si>
    <t>Unidades de médida</t>
  </si>
  <si>
    <t xml:space="preserve"> [Promover el desarrollo de las prácticas de los campos de las artes]</t>
  </si>
  <si>
    <t>Periodicidad</t>
  </si>
  <si>
    <t xml:space="preserve">TIPO </t>
  </si>
  <si>
    <t xml:space="preserve">Tipo de Acción </t>
  </si>
  <si>
    <t>OBSERVACIONES</t>
  </si>
  <si>
    <t>Tipo de indicador</t>
  </si>
  <si>
    <t>Tipo de medición</t>
  </si>
  <si>
    <t>Número</t>
  </si>
  <si>
    <t>Asistencias</t>
  </si>
  <si>
    <t>Mesual</t>
  </si>
  <si>
    <t>Acción Correctiva</t>
  </si>
  <si>
    <t>Insumos</t>
  </si>
  <si>
    <t>Pesos</t>
  </si>
  <si>
    <t>Economía</t>
  </si>
  <si>
    <t>Actividades de formación</t>
  </si>
  <si>
    <t>EXPLICACIÓN</t>
  </si>
  <si>
    <t>Acción Preventiva</t>
  </si>
  <si>
    <t>Procesos</t>
  </si>
  <si>
    <t>Eficiencia</t>
  </si>
  <si>
    <t>Seguidores</t>
  </si>
  <si>
    <t>Semestral</t>
  </si>
  <si>
    <t>Oportunidad de Mejora</t>
  </si>
  <si>
    <t>Productos</t>
  </si>
  <si>
    <t>EFICIENCIA DE LA OFERTA</t>
  </si>
  <si>
    <t>Eficacia</t>
  </si>
  <si>
    <t>Eficiencia en la adjudicación de estímulos</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</si>
  <si>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</si>
  <si>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</si>
  <si>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</si>
  <si>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</si>
  <si>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</si>
  <si>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</si>
  <si>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</si>
  <si>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</si>
  <si>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</si>
  <si>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</si>
  <si>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</si>
  <si>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DEFINICIONES CONCEPTUALES</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</si>
  <si>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</si>
  <si>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</si>
  <si>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</si>
  <si>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</si>
  <si>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</si>
  <si>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</si>
  <si>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</si>
  <si>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</si>
  <si>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</si>
  <si>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</si>
  <si>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</si>
  <si>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</si>
  <si>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</si>
  <si>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</si>
  <si>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</si>
  <si>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</si>
  <si>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</si>
  <si>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</si>
  <si>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</si>
  <si>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</si>
  <si>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</si>
  <si>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</si>
  <si>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</si>
  <si>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</si>
  <si>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</si>
  <si>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</si>
  <si>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</si>
  <si>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</si>
  <si>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</si>
  <si>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</si>
  <si>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</si>
  <si>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</si>
  <si>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</si>
  <si>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</si>
  <si>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</si>
  <si>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Participación ciudadana en la gestión pública</t>
  </si>
  <si>
    <t>MI - Gestión integral de espacios culturales</t>
  </si>
  <si>
    <t>1010 - Construcción y sostenimiento de la infraestructura para las Artes</t>
  </si>
  <si>
    <t>Racionalización de trámites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</si>
  <si>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</si>
  <si>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</si>
  <si>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</si>
  <si>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</si>
  <si>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</si>
  <si>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</si>
  <si>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</si>
  <si>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</si>
  <si>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</si>
  <si>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</si>
  <si>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</si>
  <si>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</si>
  <si>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</si>
  <si>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</si>
  <si>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</si>
  <si>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</si>
  <si>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</si>
  <si>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</si>
  <si>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</si>
  <si>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</si>
  <si>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</si>
  <si>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</si>
  <si>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</si>
  <si>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</si>
  <si>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</si>
  <si>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</si>
  <si>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</si>
  <si>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</si>
  <si>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</si>
  <si>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</si>
  <si>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</si>
  <si>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</si>
  <si>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</si>
  <si>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</si>
  <si>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</si>
  <si>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</si>
  <si>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</si>
  <si>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</si>
  <si>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</si>
  <si>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</si>
  <si>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</si>
  <si>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</si>
  <si>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</si>
  <si>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</si>
  <si>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</si>
  <si>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</si>
  <si>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</si>
  <si>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</si>
  <si>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</si>
  <si>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</si>
  <si>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a/b</t>
  </si>
  <si>
    <t>Marzo</t>
  </si>
  <si>
    <t>Abril</t>
  </si>
  <si>
    <t>Mayo</t>
  </si>
  <si>
    <t>Junio</t>
  </si>
  <si>
    <t>Julio</t>
  </si>
  <si>
    <t>Agosto</t>
  </si>
  <si>
    <t>Septiembre</t>
  </si>
  <si>
    <t>Octubre</t>
  </si>
  <si>
    <t>Noviembre</t>
  </si>
  <si>
    <t>Diciembre</t>
  </si>
  <si>
    <t>Enero</t>
  </si>
  <si>
    <t>Febrero</t>
  </si>
  <si>
    <t>&gt;26%</t>
  </si>
  <si>
    <t>&lt;20%</t>
  </si>
  <si>
    <t>Entre 99% y 100%</t>
  </si>
  <si>
    <r>
      <t xml:space="preserve">Hacer seguimiento al desarrollo de la participación por parte de los artistas y agentes del sector, en las convocatorias del Programa Distrital de Estímulos y </t>
    </r>
    <r>
      <rPr>
        <sz val="11"/>
        <color indexed="10"/>
        <rFont val="Arial Narrow"/>
        <family val="2"/>
      </rPr>
      <t>Banco de Jurados en cada vigencia y frente a la vigencia anterior.</t>
    </r>
  </si>
  <si>
    <t>a/b*100</t>
  </si>
  <si>
    <t>&lt; 96%</t>
  </si>
  <si>
    <t>Entre 96% y 98%</t>
  </si>
  <si>
    <t>Entre 20% y 25%</t>
  </si>
  <si>
    <t>Cifras preliminares sujetas a verificación</t>
  </si>
  <si>
    <t xml:space="preserve">Capacidad de cobertura del PDE / Proporción de  Artistas ganadores del PDE </t>
  </si>
  <si>
    <t>a/b*10.000( ‱)</t>
  </si>
  <si>
    <t>Valor monetario total entregado a los artistas ganadores de los estímulos del PDE  durante el trimestre respectivo.</t>
  </si>
  <si>
    <t>Número de Artistas Integrantes Inscritos (1) de las convocatorias del PDE durante el trimestre respectivo.</t>
  </si>
  <si>
    <t>Proyección trimestral de la  población de 18 y más años  de la ciudad de Bogotá.</t>
  </si>
  <si>
    <t xml:space="preserve">Valor monetario promedio entregado por estímulo </t>
  </si>
  <si>
    <t>Es el Valor monetario promedio entregado a los artistas ganadores de las convocatorias del PDE  por estímulo adjudicado. 
Total  valor monetario del estímulo entregado en millones de pesos, a los artistas ganadores de las convocatorias del PDE,  sobre el número de estímulos adjudicados durante el trimestre respectivo.</t>
  </si>
  <si>
    <t xml:space="preserve">Mide la proporción de los recursos ejecutados de los estímulos del PDE, en el periodo de medición, frente a los recursos proyectados del PDE. </t>
  </si>
  <si>
    <t>Número de recursos proyectados del PDE (Planeado) durante el trimestre respectivo.</t>
  </si>
  <si>
    <t>Proporción de recursos ejecutados respecto a los recursos proyectados  por 100.</t>
  </si>
  <si>
    <t>Nota: (1)Se proyectó  la población trimestral de 18 y + de Bogotá con base en DANE-GEIH y Proyecciones por edades simples Censo 2.005. El Número de Artistas Integrantes Inscritos se obtiene de consolidar el total de artistas integrantes inscritos por cada convocatoria que cierra en el respectivo trimestre; importante tener en cuenta, en el cálculo se incluyó los artistas que se presentan más de una vez pero en convocatorias diferentes, debido a que se está midiendo el grado de participación de la población artista.</t>
  </si>
  <si>
    <t>Eficiencia en la adjudicación de Apoyos Concertados</t>
  </si>
  <si>
    <t>Número de recursos ejecutados de los estímulos del PDE (Ejecutado) durante el trimestre respectivo.</t>
  </si>
  <si>
    <t xml:space="preserve">Mide la proporción de los recursos ejecutados del programa de apoyos concertados, en el periodo de medición, frente a los recursos proyectados del PDE. </t>
  </si>
  <si>
    <t>Valor monetario total entregado a las  organizaciones ganadoras de los de los apoyos concertados  durante el trimestre respectivo.</t>
  </si>
  <si>
    <t xml:space="preserve">Valor monetario promedio entregado por organizaciones apoyadas.
 </t>
  </si>
  <si>
    <t>TRIMESTRE I</t>
  </si>
  <si>
    <t>INDICADORES</t>
  </si>
  <si>
    <t>Número de recursos ejecutados de los apoyos concertados (Ejecutado) durante el año.</t>
  </si>
  <si>
    <t>Número de recursos proyectados de los apoyos concertados  (Planeado) durante el año.</t>
  </si>
  <si>
    <t xml:space="preserve">  </t>
  </si>
  <si>
    <t xml:space="preserve">Mide la Proporción de Artistas Integrantes Ganadores respecto al número de Artistas integrates inscritos y se denota por 100.
Hace relación al Número de Artistas Ganadores del PDE, incluido los integrantes de las propuestas;  sobre, el  Número Total de Artistas Integrantes Inscritos en el PDE durante el trimestre respectivo. </t>
  </si>
  <si>
    <t>&gt; 5</t>
  </si>
  <si>
    <t xml:space="preserve">Entre 1 y 5 </t>
  </si>
  <si>
    <t xml:space="preserve">&lt;1 </t>
  </si>
  <si>
    <t>&gt; 15,000,000</t>
  </si>
  <si>
    <t>&lt; 10,000,000</t>
  </si>
  <si>
    <t>&lt;10000000</t>
  </si>
  <si>
    <t>Número total de ganadores que integran las propuestas del PDE durante el trimestre respectivo.</t>
  </si>
  <si>
    <t>Número total Artistas que conforman las propuestas Inscritas en las convocatorias del PDE durante el trimestre respectivo.</t>
  </si>
  <si>
    <t>Proporción de Ganadores que intregran las propuestas respecto al número total de Artistas que conforman las convocatorias del PDE por 100.</t>
  </si>
  <si>
    <t xml:space="preserve">Por Población Activa de Artistas -PAA- se entiende aquel segmento de población que, teniendo en cuenta sus habilidades artísticas participa en, al menos, una de las diferentes convocatorias del portafolio Distrital de Estímulos -PDE- que oferta anualmente el Idartes.
</t>
  </si>
  <si>
    <t>Entre 10,000,001 y 15,000,000</t>
  </si>
  <si>
    <t xml:space="preserve">Población Activa de  Artístas(1) por cada 10.000 habitantes </t>
  </si>
  <si>
    <t xml:space="preserve">Se interpreta como la tasa de  participación de artístas activos por cada 10.000 Habitantes de 18 y más años. 
Construido a través del consolidado de artístas integrantes inscritos de las agrupaciones, personas naturales y jurídicas, que participan en cada convocatoria del  Portafolio Distrital de Estímulos PDE,  sobre la Proyección trimestral de la  población de 18 y más años de la ciudad de Bogotá. </t>
  </si>
  <si>
    <t>Población Activa de  Artístas(PAA)  por cada 10.000 habitantes de 18 y + años.( 10.000 (‱) )</t>
  </si>
  <si>
    <r>
      <t>Valor monetario  promedio de estimulos entregados</t>
    </r>
    <r>
      <rPr>
        <sz val="11"/>
        <rFont val="Calibri"/>
        <family val="2"/>
      </rPr>
      <t xml:space="preserve"> [entrega de recursos financieros]</t>
    </r>
  </si>
  <si>
    <t>Número de estímulos efectivos adjudicados durante el trimestre respectivo.</t>
  </si>
  <si>
    <r>
      <t>Valor monetario  promedio de  Apoyos entregados</t>
    </r>
    <r>
      <rPr>
        <sz val="11"/>
        <rFont val="Calibri"/>
        <family val="2"/>
      </rPr>
      <t xml:space="preserve"> [entrega de recursos financieros]</t>
    </r>
  </si>
  <si>
    <t xml:space="preserve">Es el Valor monetario promedio entregado a las organizaciones ganadoras de los apoyos concertados por el número de organizaciones apoyadas.
Total  valor monetario del apoyo entregado en millones de pesos, a las organizaciones ganadoras de los apoyos concertados,  sobre el número  número de organizaciones apoyadas.
 </t>
  </si>
  <si>
    <t>Número de organizaciones apoyadas  durante el trimestre respectivo.</t>
  </si>
  <si>
    <r>
      <t>Se observa en el primer componente que la participación</t>
    </r>
    <r>
      <rPr>
        <sz val="11"/>
        <rFont val="Arial Narrow"/>
        <family val="2"/>
      </rPr>
      <t xml:space="preserve"> de Población Activa de  Artístas(PAA)  sobre la población de 18 y más años de Bogotá en el primer trimestre fue de 1,16  por cada 10.000 (‱) habitantes; en el segundo trimestre, se recuperó significativamente al 12,85 (‱); para el tercer trimestre, se presenta una disminución significativa con 3,15 (‱). Este resultado podría explicarse porque en el segundo trimestre se planean más convocatorias con fecha de cierre de inscripción y a partir de éste tiende a disminuir. Sin embargo, la participación de la  Población Activa de  Artístas(PAA) , aún es baja para respond</t>
    </r>
    <r>
      <rPr>
        <sz val="11"/>
        <color indexed="8"/>
        <rFont val="Arial Narrow"/>
        <family val="2"/>
      </rPr>
      <t>er al mejoramiento de la calidad de vida cultural de la comunidad residente en Bogotá.
El segundo componente muestra que en el primer trimestre se entregaro</t>
    </r>
    <r>
      <rPr>
        <sz val="11"/>
        <rFont val="Arial Narrow"/>
        <family val="2"/>
      </rPr>
      <t>n $45 millones en estímulos, distribuidos en tres estímulos, es decir que, en promedio, cada ganador  recibió $15 millones</t>
    </r>
    <r>
      <rPr>
        <sz val="11"/>
        <color indexed="8"/>
        <rFont val="Arial Narrow"/>
        <family val="2"/>
      </rPr>
      <t>. Para el  segundo trimestre, disminuyó este promedio a $9,4 millones, pero se incrementó significativamente el total de estímulos a 176 y el total de recursos entregados a $1.686.710.856. En el tercer trimestre, el valor promedio del estímulo fue de $10,1 millones, mostrando un leve aumento; sin embargo,  se resalta un aumento  en el número de estímulos entregados con 337, para un total de recursos ejecutados de $3.398.111.254. Este resultado se interpreta, por la diferencia del número de estímulos que se proyecta entregar y el valor del estímulo. Es decir, en determinadas convocatorias se proyectó entregar más cantidad de estímulos pero con menor valor por estímulo, o lo contrario. Existe una dinámica en la proyección del presupuesto que depende del grado de complejidad de cada propuesta ganadora en la ejecución.
El  tercer componente, muestra que en el pri</t>
    </r>
    <r>
      <rPr>
        <sz val="11"/>
        <rFont val="Arial Narrow"/>
        <family val="2"/>
      </rPr>
      <t>mer trimestre la proporción de ganadores del PDE fué del 21% del total de participantes inscrito, la proporción correspondiente a 3 artistas ganadores de un total de14 artistas ins</t>
    </r>
    <r>
      <rPr>
        <sz val="11"/>
        <color indexed="8"/>
        <rFont val="Arial Narrow"/>
        <family val="2"/>
      </rPr>
      <t>critos en las respectivas convocatorias. Por su parte, para el segundo trimestre el comportamiento fue de 18% de artistas ganadores del totals de artístas integrantes inscritos, compuesto (con 408 artistas ganadores de 2.298 artistas integrantes inscritos). Se observa, que disminuye en 4 puntos porcentuales entre el primero y el segundo trimestre; hacia el tercer trimestre del año, continúa la disminución en 2 puntos porcentuales en comparación con el segundo trimestre ( con 930 artistas ganadores de 6.042 artistas integrantes inscritos).Esta tendencia de disminución se explica, por el aumento significativo de los artistas inscritos de las convocatorias; pero también por que  el tipo de participante (sobre todo las agrupaciones) tiene en la mayoría de las propuestas, más número de integrantes inscritos en comparación con las personas naturales o jurídicas. En la situación particular del tercer trimestre, hay más agrupaciones y personas jurídicas ganadoras. 
De otra parte, se observa que en lo acumulado al tercer trimestre, el 84% de los artistas participantes que se inscriben al Portafolio Distrital de Estímulos del Idartes a las respectivas convocatorias quedan por fuera de la ejecución de las mismas. Para tal efecto es necesario diseñar acciones, estratégicas que permitan al artista participante, al cual no le fue posible ser beneficiario de determinado estímulo, acceder de alguna otra forma a los demás proyectos que se tiene el Idartes para estimular la participación de los artistas o en su defecto integrarlo en procesos de formación para que en un futuro pueda ser beneficiario efectivo de los estímulos que oferta la entidad. 
En cuanto al cuarto componente, se observa que en el primer trimestre del año se ejecutó el 100% de los recursos proyectados, con una convocatoria. Para el segundo trimestre, el porcentaje de ejecución fue del 96%, con 44 convocatorias; para el tercer trimestre, la ejecución fué del 98% con 61 convocatorias. Se resalta el comportamiento del indicador porque se ubica entre satisfactorio y sobresaliente. Si embargo, el no cumplimiento del 100% de lo presupuesto se debe; en gran parte,</t>
    </r>
    <r>
      <rPr>
        <sz val="11"/>
        <rFont val="Arial Narrow"/>
        <family val="2"/>
      </rPr>
      <t xml:space="preserve"> a que las propuestas habilitadas que posteriormente son evaluadas por los jurados designados por </t>
    </r>
    <r>
      <rPr>
        <sz val="11"/>
        <color indexed="8"/>
        <rFont val="Arial Narrow"/>
        <family val="2"/>
      </rPr>
      <t>el idartes, no alcanzan a ubicarse en los estándares finales de aprobación que exige la convocatoria.</t>
    </r>
    <r>
      <rPr>
        <sz val="11"/>
        <color indexed="10"/>
        <rFont val="Arial Narrow"/>
        <family val="2"/>
      </rPr>
      <t xml:space="preserve"> </t>
    </r>
    <r>
      <rPr>
        <sz val="11"/>
        <rFont val="Arial Narrow"/>
        <family val="2"/>
      </rPr>
      <t xml:space="preserve">Es así, que se  dejó de ejecutar durante los dos primeros trimestres del año, un total de  $61.6 millones correspondiente a las siguientes convocatorias: a) Residencias en artes plásticas  b) Beca de circulación en música "nuevas propuestas musicales"  c) Beca de participación en mercados de industrias culturales y creativas etapa 1  d) Beca para programación de espacios artísticos con e) Residencias en música  y f) Dibujantes y Caricaturistas FILBO . Así mismo, para el  tercer trimestre se dejó de ejecutar  $80,1 millones relacionados con  las convocatorias: Beca programación de artes plásticas en Bogotá Red Galería Santa Fé, Beca de circulación distrital e internacional en danza urbana, Beca de circulación nacional e internacional en danza, Beca para la creación de programas rtv web (radio y televisión web), Beca de circulación en literatura segunda etapa, Beca de circulación distrital en ballet, Maratón de dibujo fiesta de Bogotá, Premio mejor programa rtv web (radio y televisión web), Beca de circulación en música “nuevas propuestas musicales” reapertura y Beca de instalación interactiva para la primera infancia.
</t>
    </r>
    <r>
      <rPr>
        <sz val="11"/>
        <color indexed="8"/>
        <rFont val="Arial Narrow"/>
        <family val="2"/>
      </rPr>
      <t>El sexto componente muestra que en el segundo trimestre se entregó $2.499 millones a los proyectos de apoyos concertados de los artistas de las organizaciones participantes, distribuidos en 19 organizaciones  sin ánimo de lucro; es decir que, en promedio, cada uno de ellos recibió $129 millones. Para el  tercer trimestre, disminuyó este promedio a $45 millones; es decir se entregó en este período  en total $45 millones con 13 organizaciones apoyadas. Sin embargo existe una alta dispersión en el indicador, pues lo máximo que se entregó  en el segundo trimestre  a un apoyado fué $459 millones y lo mínimo $28 millones. Los proyectos en ejecución están relacionados con el Arte Dramático, las Artes plástcas y Visuales, Audiovisuales, Literatura, Música, Danza,</t>
    </r>
    <r>
      <rPr>
        <sz val="11"/>
        <rFont val="Arial Narrow"/>
        <family val="2"/>
      </rPr>
      <t xml:space="preserve">  Poblacional entre otros.  Ahora bien con respecto a la  asignación de recursos a  cada una  de las  organizaciones depende de  diversas variables como el proyecto presentado, el puntaje asignado  y la respectiva  asignación de recursos  que realiza el comité  de Fomento, en el marco del Proyecto Distrital de Apoyos Concertados, así las cosas estas razones permiten justificar las fluctuaciones que se presentan en la asignación de recursos. 
</t>
    </r>
    <r>
      <rPr>
        <sz val="11"/>
        <color indexed="8"/>
        <rFont val="Arial Narrow"/>
        <family val="2"/>
      </rPr>
      <t xml:space="preserve">
</t>
    </r>
  </si>
  <si>
    <t>Fabiola Vargas</t>
  </si>
  <si>
    <t>Participación en el Programa Distrital de Estímulos del IDARTES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</si>
</sst>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d\.m"/>
    <numFmt numFmtId="179" formatCode="0.0"/>
    <numFmt numFmtId="180" formatCode="_-* #,##0.0_-;\-* #,##0.0_-;_-* &quot;-&quot;??_-;_-@_-"/>
    <numFmt numFmtId="181" formatCode="_-* #,##0_-;\-* #,##0_-;_-* &quot;-&quot;??_-;_-@_-"/>
    <numFmt numFmtId="182" formatCode="_-* #,##0.000_-;\-* #,##0.000_-;_-* &quot;-&quot;??_-;_-@_-"/>
    <numFmt numFmtId="183" formatCode="_-* #,##0.0000_-;\-* #,##0.0000_-;_-* &quot;-&quot;??_-;_-@_-"/>
    <numFmt numFmtId="184" formatCode="_-* #,##0.0_-;\-* #,##0.0_-;_-* &quot;-&quot;?_-;_-@_-"/>
    <numFmt numFmtId="185" formatCode="0.000000"/>
    <numFmt numFmtId="186" formatCode="0.00000"/>
    <numFmt numFmtId="187" formatCode="0.0000"/>
    <numFmt numFmtId="188" formatCode="0.000"/>
    <numFmt numFmtId="189" formatCode="_(* #,##0.0_);_(* \(#,##0.0\);_(* &quot;-&quot;??_);_(@_)"/>
    <numFmt numFmtId="190" formatCode="_(* #,##0_);_(* \(#,##0\);_(* &quot;-&quot;??_);_(@_)"/>
  </numFmts>
  <fonts count="53">
    <font>
      <sz val="11"/>
      <color rgb="FF000000"/>
      <name val="Calibri"/>
      <family val="2"/>
    </font>
    <font>
      <sz val="11"/>
      <color indexed="8"/>
      <name val="Calibri"/>
      <family val="2"/>
    </font>
    <font>
      <sz val="11"/>
      <color indexed="8"/>
      <name val="Arial Narrow"/>
      <family val="2"/>
    </font>
    <font>
      <sz val="11"/>
      <name val="Calibri"/>
      <family val="2"/>
    </font>
    <font>
      <b/>
      <sz val="11"/>
      <name val="Arial Narrow"/>
      <family val="2"/>
    </font>
    <font>
      <sz val="11"/>
      <name val="Arial Narrow"/>
      <family val="2"/>
    </font>
    <font>
      <sz val="7"/>
      <color indexed="8"/>
      <name val="Arial Narrow"/>
      <family val="2"/>
    </font>
    <font>
      <sz val="7"/>
      <name val="Arial Narrow"/>
      <family val="2"/>
    </font>
    <font>
      <sz val="11"/>
      <color indexed="10"/>
      <name val="Arial Narrow"/>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Narrow"/>
      <family val="2"/>
    </font>
    <font>
      <sz val="10"/>
      <color indexed="8"/>
      <name val="Arial Narrow"/>
      <family val="2"/>
    </font>
    <font>
      <b/>
      <sz val="14"/>
      <color indexed="8"/>
      <name val="Arial Narrow"/>
      <family val="2"/>
    </font>
    <font>
      <sz val="11"/>
      <color indexed="8"/>
      <name val="Noto Sans Symbol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Narrow"/>
      <family val="2"/>
    </font>
    <font>
      <sz val="11"/>
      <color rgb="FF000000"/>
      <name val="Arial Narrow"/>
      <family val="2"/>
    </font>
    <font>
      <sz val="10"/>
      <color rgb="FF000000"/>
      <name val="Arial Narrow"/>
      <family val="2"/>
    </font>
    <font>
      <b/>
      <sz val="14"/>
      <color rgb="FF000000"/>
      <name val="Arial Narrow"/>
      <family val="2"/>
    </font>
    <font>
      <sz val="11"/>
      <color rgb="FF000000"/>
      <name val="Noto Sans Symbols"/>
      <family val="0"/>
    </font>
    <font>
      <sz val="11"/>
      <color rgb="FFFF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6699"/>
        <bgColor indexed="64"/>
      </patternFill>
    </fill>
    <fill>
      <patternFill patternType="solid">
        <fgColor rgb="FFC0C0C0"/>
        <bgColor indexed="64"/>
      </patternFill>
    </fill>
    <fill>
      <patternFill patternType="solid">
        <fgColor rgb="FFFFFFFF"/>
        <bgColor indexed="64"/>
      </patternFill>
    </fill>
    <fill>
      <patternFill patternType="solid">
        <fgColor rgb="FFFFCC99"/>
        <bgColor indexed="64"/>
      </patternFill>
    </fill>
    <fill>
      <patternFill patternType="solid">
        <fgColor rgb="FF339966"/>
        <bgColor indexed="64"/>
      </patternFill>
    </fill>
    <fill>
      <patternFill patternType="solid">
        <fgColor rgb="FF3366FF"/>
        <bgColor indexed="64"/>
      </patternFill>
    </fill>
    <fill>
      <patternFill patternType="solid">
        <fgColor rgb="FFFFFF99"/>
        <bgColor indexed="64"/>
      </patternFill>
    </fill>
    <fill>
      <patternFill patternType="solid">
        <fgColor rgb="FFFF8080"/>
        <bgColor indexed="64"/>
      </patternFill>
    </fill>
    <fill>
      <patternFill patternType="solid">
        <fgColor rgb="FF99CCFF"/>
        <bgColor indexed="64"/>
      </patternFill>
    </fill>
    <fill>
      <patternFill patternType="solid">
        <fgColor rgb="FFCCCCFF"/>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A8D08D"/>
        <bgColor indexed="64"/>
      </patternFill>
    </fill>
    <fill>
      <patternFill patternType="solid">
        <fgColor theme="4"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C0C0C0"/>
      </left>
      <right style="thin">
        <color rgb="FFC0C0C0"/>
      </right>
      <top style="thin">
        <color rgb="FF000000"/>
      </top>
      <bottom style="thin">
        <color rgb="FFC0C0C0"/>
      </bottom>
    </border>
    <border>
      <left/>
      <right/>
      <top style="thin">
        <color rgb="FF000000"/>
      </top>
      <bottom/>
    </border>
    <border>
      <left style="thin">
        <color rgb="FFC0C0C0"/>
      </left>
      <right/>
      <top style="thin">
        <color rgb="FF000000"/>
      </top>
      <bottom/>
    </border>
    <border>
      <left style="thin">
        <color rgb="FFC0C0C0"/>
      </left>
      <right/>
      <top/>
      <bottom/>
    </border>
    <border>
      <left style="thin">
        <color rgb="FF000000"/>
      </left>
      <right style="thin">
        <color rgb="FFC0C0C0"/>
      </right>
      <top style="thin">
        <color rgb="FFC0C0C0"/>
      </top>
      <bottom style="thin">
        <color rgb="FFC0C0C0"/>
      </bottom>
    </border>
    <border>
      <left/>
      <right style="thin">
        <color rgb="FFC0C0C0"/>
      </right>
      <top style="thin">
        <color rgb="FFC0C0C0"/>
      </top>
      <bottom style="thin">
        <color rgb="FFC0C0C0"/>
      </bottom>
    </border>
    <border>
      <left style="thin">
        <color rgb="FFC0C0C0"/>
      </left>
      <right style="thin">
        <color rgb="FFC0C0C0"/>
      </right>
      <top style="thin">
        <color rgb="FFC0C0C0"/>
      </top>
      <bottom/>
    </border>
    <border>
      <left style="thin">
        <color rgb="FFC0C0C0"/>
      </left>
      <right/>
      <top style="thin">
        <color rgb="FFC0C0C0"/>
      </top>
      <bottom style="thin">
        <color rgb="FFC0C0C0"/>
      </bottom>
    </border>
    <border>
      <left style="thin">
        <color rgb="FFC0C0C0"/>
      </left>
      <right/>
      <top style="thin">
        <color rgb="FFC0C0C0"/>
      </top>
      <bottom/>
    </border>
    <border>
      <left/>
      <right style="thin">
        <color rgb="FFC0C0C0"/>
      </right>
      <top style="thin">
        <color rgb="FFC0C0C0"/>
      </top>
      <bottom/>
    </border>
    <border>
      <left style="thin">
        <color rgb="FFC0C0C0"/>
      </left>
      <right style="thin">
        <color rgb="FFC0C0C0"/>
      </right>
      <top style="thin">
        <color rgb="FFC0C0C0"/>
      </top>
      <bottom style="thin">
        <color rgb="FFC0C0C0"/>
      </bottom>
    </border>
    <border>
      <left style="thin">
        <color rgb="FF000000"/>
      </left>
      <right/>
      <top style="thin">
        <color rgb="FFC0C0C0"/>
      </top>
      <bottom style="thin">
        <color rgb="FFC0C0C0"/>
      </bottom>
    </border>
    <border>
      <left/>
      <right/>
      <top style="thin">
        <color rgb="FFC0C0C0"/>
      </top>
      <bottom/>
    </border>
    <border>
      <left style="thin">
        <color rgb="FFC0C0C0"/>
      </left>
      <right style="thin">
        <color rgb="FFC0C0C0"/>
      </right>
      <top/>
      <bottom style="thin">
        <color rgb="FFC0C0C0"/>
      </bottom>
    </border>
    <border>
      <left style="thin">
        <color rgb="FFC0C0C0"/>
      </left>
      <right style="thin">
        <color rgb="FFC0C0C0"/>
      </right>
      <top/>
      <bottom/>
    </border>
    <border>
      <left style="thin"/>
      <right style="thin"/>
      <top style="thin"/>
      <bottom style="thin"/>
    </border>
    <border>
      <left style="thin">
        <color rgb="FF000000"/>
      </left>
      <right/>
      <top style="thin">
        <color rgb="FF000000"/>
      </top>
      <bottom style="thin">
        <color rgb="FF000000"/>
      </bottom>
    </border>
    <border>
      <left style="thin"/>
      <right>
        <color indexed="63"/>
      </right>
      <top style="thin"/>
      <bottom style="thin"/>
    </border>
    <border>
      <left style="thin">
        <color rgb="FF000000"/>
      </left>
      <right/>
      <top/>
      <bottom style="thin">
        <color rgb="FF000000"/>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n"/>
      <right style="thin"/>
      <top>
        <color indexed="63"/>
      </top>
      <bottom style="thin"/>
    </border>
    <border>
      <left/>
      <right/>
      <top/>
      <bottom style="thin">
        <color rgb="FF000000"/>
      </bottom>
    </border>
    <border>
      <left/>
      <right style="thin">
        <color rgb="FF000000"/>
      </right>
      <top/>
      <bottom style="thin">
        <color rgb="FF000000"/>
      </bottom>
    </border>
    <border>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50">
    <xf numFmtId="0" fontId="0" fillId="0" borderId="0" xfId="0" applyFont="1" applyAlignment="1">
      <alignment/>
    </xf>
    <xf numFmtId="0" fontId="3" fillId="0" borderId="0" xfId="0" applyFont="1" applyAlignment="1">
      <alignment/>
    </xf>
    <xf numFmtId="0" fontId="47"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2" fontId="48" fillId="0" borderId="11" xfId="0" applyNumberFormat="1" applyFont="1" applyBorder="1" applyAlignment="1">
      <alignment horizontal="center" vertical="center"/>
    </xf>
    <xf numFmtId="0" fontId="5" fillId="0" borderId="0" xfId="0" applyFont="1" applyAlignment="1">
      <alignment vertical="center"/>
    </xf>
    <xf numFmtId="0" fontId="5" fillId="35" borderId="11" xfId="0" applyFont="1" applyFill="1" applyBorder="1" applyAlignment="1">
      <alignment horizontal="center" vertical="center"/>
    </xf>
    <xf numFmtId="0" fontId="48" fillId="35" borderId="11" xfId="0" applyFont="1" applyFill="1" applyBorder="1" applyAlignment="1">
      <alignment horizontal="center" vertical="center"/>
    </xf>
    <xf numFmtId="0" fontId="5" fillId="0" borderId="11" xfId="0" applyFont="1" applyBorder="1" applyAlignment="1">
      <alignment horizontal="center" vertical="center"/>
    </xf>
    <xf numFmtId="0" fontId="47" fillId="36" borderId="10" xfId="0" applyFont="1" applyFill="1" applyBorder="1" applyAlignment="1">
      <alignment horizontal="left" vertical="top" wrapText="1"/>
    </xf>
    <xf numFmtId="0" fontId="49" fillId="37" borderId="12" xfId="0" applyFont="1" applyFill="1" applyBorder="1" applyAlignment="1">
      <alignment horizontal="center" vertical="center"/>
    </xf>
    <xf numFmtId="0" fontId="47" fillId="38" borderId="13" xfId="0" applyFont="1" applyFill="1" applyBorder="1" applyAlignment="1">
      <alignment horizontal="center" vertical="center"/>
    </xf>
    <xf numFmtId="0" fontId="49" fillId="39" borderId="11" xfId="0" applyFont="1" applyFill="1" applyBorder="1" applyAlignment="1">
      <alignment horizontal="center" vertical="center"/>
    </xf>
    <xf numFmtId="0" fontId="49" fillId="40" borderId="11" xfId="0" applyFont="1" applyFill="1" applyBorder="1" applyAlignment="1">
      <alignment horizontal="center" vertical="center"/>
    </xf>
    <xf numFmtId="0" fontId="4" fillId="41" borderId="14" xfId="0" applyFont="1" applyFill="1" applyBorder="1" applyAlignment="1">
      <alignment horizontal="center" vertical="center" wrapText="1"/>
    </xf>
    <xf numFmtId="0" fontId="4" fillId="42" borderId="14"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50" fillId="0" borderId="13" xfId="0" applyFont="1" applyBorder="1" applyAlignment="1">
      <alignment horizontal="center" vertical="center" wrapText="1"/>
    </xf>
    <xf numFmtId="0" fontId="50" fillId="0" borderId="15" xfId="0" applyFont="1" applyBorder="1" applyAlignment="1">
      <alignment horizontal="center" vertical="center"/>
    </xf>
    <xf numFmtId="0" fontId="50" fillId="0" borderId="0" xfId="0" applyFont="1" applyAlignment="1">
      <alignment horizontal="center" vertical="center"/>
    </xf>
    <xf numFmtId="0" fontId="47" fillId="35" borderId="15" xfId="0" applyFont="1" applyFill="1" applyBorder="1" applyAlignment="1">
      <alignment vertical="center" wrapText="1"/>
    </xf>
    <xf numFmtId="0" fontId="47" fillId="35" borderId="16" xfId="0" applyFont="1" applyFill="1" applyBorder="1" applyAlignment="1">
      <alignment vertical="center" wrapText="1"/>
    </xf>
    <xf numFmtId="0" fontId="47" fillId="35" borderId="17" xfId="0" applyFont="1" applyFill="1" applyBorder="1" applyAlignment="1">
      <alignment vertical="center" wrapText="1"/>
    </xf>
    <xf numFmtId="0" fontId="48" fillId="0" borderId="18" xfId="0" applyFont="1" applyBorder="1" applyAlignment="1">
      <alignment/>
    </xf>
    <xf numFmtId="0" fontId="48" fillId="0" borderId="11" xfId="0" applyFont="1" applyBorder="1" applyAlignment="1">
      <alignment horizontal="center" vertical="center"/>
    </xf>
    <xf numFmtId="0" fontId="48" fillId="0" borderId="0" xfId="0" applyFont="1" applyAlignment="1">
      <alignment/>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51" fillId="0" borderId="0" xfId="0" applyFont="1" applyAlignment="1">
      <alignment/>
    </xf>
    <xf numFmtId="0" fontId="5" fillId="35" borderId="11" xfId="0" applyFont="1" applyFill="1" applyBorder="1" applyAlignment="1">
      <alignment horizontal="center" vertical="center"/>
    </xf>
    <xf numFmtId="0" fontId="48" fillId="35" borderId="21" xfId="0" applyFont="1" applyFill="1" applyBorder="1" applyAlignment="1">
      <alignment vertical="center" wrapText="1"/>
    </xf>
    <xf numFmtId="0" fontId="48" fillId="35" borderId="22" xfId="0" applyFont="1" applyFill="1" applyBorder="1" applyAlignment="1">
      <alignment vertical="center" wrapText="1"/>
    </xf>
    <xf numFmtId="0" fontId="5" fillId="35" borderId="11" xfId="0" applyFont="1" applyFill="1" applyBorder="1" applyAlignment="1">
      <alignment horizontal="center" vertical="center" wrapText="1"/>
    </xf>
    <xf numFmtId="0" fontId="48" fillId="35" borderId="23" xfId="0" applyFont="1" applyFill="1" applyBorder="1" applyAlignment="1">
      <alignment vertical="center" wrapText="1"/>
    </xf>
    <xf numFmtId="0" fontId="47" fillId="35" borderId="22" xfId="0" applyFont="1" applyFill="1" applyBorder="1" applyAlignment="1">
      <alignment vertical="center" wrapText="1"/>
    </xf>
    <xf numFmtId="0" fontId="48" fillId="0" borderId="19" xfId="0" applyFont="1" applyBorder="1" applyAlignment="1">
      <alignment horizontal="center" vertical="center" wrapText="1"/>
    </xf>
    <xf numFmtId="0" fontId="5" fillId="0" borderId="0" xfId="0" applyFont="1" applyAlignment="1">
      <alignment/>
    </xf>
    <xf numFmtId="0" fontId="48" fillId="0" borderId="24" xfId="0" applyFont="1" applyBorder="1" applyAlignment="1">
      <alignment horizontal="center" vertical="center"/>
    </xf>
    <xf numFmtId="0" fontId="47" fillId="35" borderId="25" xfId="0" applyFont="1" applyFill="1" applyBorder="1" applyAlignment="1">
      <alignment vertical="center" wrapText="1"/>
    </xf>
    <xf numFmtId="0" fontId="48" fillId="35" borderId="25" xfId="0" applyFont="1" applyFill="1" applyBorder="1" applyAlignment="1">
      <alignment vertical="center" wrapText="1"/>
    </xf>
    <xf numFmtId="0" fontId="48" fillId="35" borderId="0" xfId="0" applyFont="1" applyFill="1" applyBorder="1" applyAlignment="1">
      <alignment vertical="center" wrapText="1"/>
    </xf>
    <xf numFmtId="0" fontId="48" fillId="43" borderId="23" xfId="0" applyFont="1" applyFill="1" applyBorder="1" applyAlignment="1">
      <alignment vertical="center" wrapText="1"/>
    </xf>
    <xf numFmtId="0" fontId="48" fillId="0" borderId="26" xfId="0" applyFont="1" applyBorder="1" applyAlignment="1">
      <alignment horizontal="center" vertical="center"/>
    </xf>
    <xf numFmtId="0" fontId="48" fillId="0" borderId="21" xfId="0" applyFont="1" applyBorder="1" applyAlignment="1">
      <alignment horizontal="center" vertical="center"/>
    </xf>
    <xf numFmtId="0" fontId="48" fillId="0" borderId="27" xfId="0" applyFont="1" applyBorder="1" applyAlignment="1">
      <alignment horizontal="center" vertical="center" wrapText="1"/>
    </xf>
    <xf numFmtId="0" fontId="47" fillId="35" borderId="28" xfId="0" applyFont="1" applyFill="1" applyBorder="1" applyAlignment="1">
      <alignment vertical="center" wrapText="1"/>
    </xf>
    <xf numFmtId="0" fontId="47" fillId="35" borderId="23" xfId="0" applyFont="1" applyFill="1" applyBorder="1" applyAlignment="1">
      <alignment vertical="center" wrapText="1"/>
    </xf>
    <xf numFmtId="0" fontId="48" fillId="0" borderId="0" xfId="0" applyFont="1" applyAlignment="1">
      <alignment horizontal="center" vertical="center"/>
    </xf>
    <xf numFmtId="0" fontId="47" fillId="35" borderId="29" xfId="0" applyFont="1" applyFill="1" applyBorder="1" applyAlignment="1">
      <alignment vertical="center" wrapText="1"/>
    </xf>
    <xf numFmtId="0" fontId="47" fillId="35" borderId="0" xfId="0" applyFont="1" applyFill="1" applyBorder="1" applyAlignment="1">
      <alignment vertical="center" wrapText="1"/>
    </xf>
    <xf numFmtId="0" fontId="47" fillId="0" borderId="0" xfId="0" applyFont="1" applyAlignment="1">
      <alignment horizontal="center"/>
    </xf>
    <xf numFmtId="0" fontId="47" fillId="0" borderId="25" xfId="0" applyFont="1" applyBorder="1" applyAlignment="1">
      <alignment horizontal="center"/>
    </xf>
    <xf numFmtId="0" fontId="47" fillId="0" borderId="23" xfId="0" applyFont="1" applyBorder="1" applyAlignment="1">
      <alignment/>
    </xf>
    <xf numFmtId="0" fontId="47" fillId="0" borderId="27" xfId="0" applyFont="1" applyBorder="1" applyAlignment="1">
      <alignment/>
    </xf>
    <xf numFmtId="0" fontId="48" fillId="0" borderId="0" xfId="0" applyFont="1" applyAlignment="1">
      <alignment horizontal="left" vertical="center"/>
    </xf>
    <xf numFmtId="0" fontId="5" fillId="0" borderId="0" xfId="0" applyFont="1" applyAlignment="1">
      <alignment horizontal="left" vertical="center"/>
    </xf>
    <xf numFmtId="0" fontId="48" fillId="43" borderId="0" xfId="0" applyFont="1" applyFill="1" applyBorder="1" applyAlignment="1">
      <alignment/>
    </xf>
    <xf numFmtId="0" fontId="48" fillId="35" borderId="0" xfId="0" applyFont="1" applyFill="1" applyBorder="1" applyAlignment="1">
      <alignment/>
    </xf>
    <xf numFmtId="0" fontId="47" fillId="0" borderId="0" xfId="0" applyFont="1" applyAlignment="1">
      <alignment horizontal="left" vertical="center"/>
    </xf>
    <xf numFmtId="0" fontId="5" fillId="43" borderId="0" xfId="0" applyFont="1" applyFill="1" applyBorder="1" applyAlignment="1">
      <alignment/>
    </xf>
    <xf numFmtId="0" fontId="47" fillId="0" borderId="0" xfId="0" applyFont="1" applyAlignment="1">
      <alignment wrapText="1"/>
    </xf>
    <xf numFmtId="41" fontId="48" fillId="35" borderId="11" xfId="48" applyFont="1" applyFill="1" applyBorder="1" applyAlignment="1">
      <alignment horizontal="center" vertical="center"/>
    </xf>
    <xf numFmtId="0" fontId="48" fillId="44" borderId="30" xfId="0" applyFont="1" applyFill="1" applyBorder="1" applyAlignment="1">
      <alignment horizontal="left" vertical="center"/>
    </xf>
    <xf numFmtId="2" fontId="48" fillId="0" borderId="30" xfId="0" applyNumberFormat="1" applyFont="1" applyBorder="1" applyAlignment="1">
      <alignment horizontal="center" vertical="center"/>
    </xf>
    <xf numFmtId="181" fontId="48" fillId="35" borderId="11" xfId="47" applyNumberFormat="1" applyFont="1" applyFill="1" applyBorder="1" applyAlignment="1">
      <alignment horizontal="center" vertical="center"/>
    </xf>
    <xf numFmtId="0" fontId="0" fillId="0" borderId="30" xfId="0" applyFont="1" applyBorder="1" applyAlignment="1">
      <alignment/>
    </xf>
    <xf numFmtId="181" fontId="48" fillId="0" borderId="30" xfId="47" applyNumberFormat="1" applyFont="1" applyBorder="1" applyAlignment="1">
      <alignment horizontal="center" vertical="center"/>
    </xf>
    <xf numFmtId="178" fontId="48" fillId="0" borderId="30" xfId="0" applyNumberFormat="1" applyFont="1" applyBorder="1" applyAlignment="1">
      <alignment horizontal="left" vertical="center" wrapText="1"/>
    </xf>
    <xf numFmtId="0" fontId="47" fillId="36" borderId="30" xfId="0" applyFont="1" applyFill="1" applyBorder="1" applyAlignment="1">
      <alignment horizontal="center" vertical="center" wrapText="1"/>
    </xf>
    <xf numFmtId="0" fontId="48" fillId="36" borderId="30" xfId="0" applyFont="1" applyFill="1" applyBorder="1" applyAlignment="1">
      <alignment horizontal="center" vertical="center" wrapText="1"/>
    </xf>
    <xf numFmtId="0" fontId="48" fillId="35" borderId="30" xfId="0" applyFont="1" applyFill="1" applyBorder="1" applyAlignment="1">
      <alignment horizontal="left" vertical="center" wrapText="1"/>
    </xf>
    <xf numFmtId="181" fontId="48" fillId="35" borderId="11" xfId="0" applyNumberFormat="1" applyFont="1" applyFill="1" applyBorder="1" applyAlignment="1">
      <alignment horizontal="center" vertical="center"/>
    </xf>
    <xf numFmtId="43" fontId="48" fillId="35" borderId="11" xfId="0" applyNumberFormat="1" applyFont="1" applyFill="1" applyBorder="1" applyAlignment="1">
      <alignment horizontal="center" vertical="center"/>
    </xf>
    <xf numFmtId="0" fontId="48" fillId="35" borderId="31" xfId="0" applyFont="1" applyFill="1" applyBorder="1" applyAlignment="1">
      <alignment horizontal="center" vertical="center"/>
    </xf>
    <xf numFmtId="0" fontId="48" fillId="35" borderId="12" xfId="0" applyFont="1" applyFill="1" applyBorder="1" applyAlignment="1">
      <alignment horizontal="center" vertical="center"/>
    </xf>
    <xf numFmtId="0" fontId="48" fillId="35" borderId="30" xfId="0" applyFont="1" applyFill="1" applyBorder="1" applyAlignment="1">
      <alignment horizontal="center" vertical="center"/>
    </xf>
    <xf numFmtId="181" fontId="48" fillId="35" borderId="30" xfId="47" applyNumberFormat="1" applyFont="1" applyFill="1" applyBorder="1" applyAlignment="1">
      <alignment horizontal="center" vertical="center"/>
    </xf>
    <xf numFmtId="181" fontId="48" fillId="35" borderId="32" xfId="47" applyNumberFormat="1" applyFont="1" applyFill="1" applyBorder="1" applyAlignment="1">
      <alignment horizontal="center" vertical="center"/>
    </xf>
    <xf numFmtId="1" fontId="48" fillId="0" borderId="30" xfId="0" applyNumberFormat="1" applyFont="1" applyBorder="1" applyAlignment="1">
      <alignment horizontal="center" vertical="center"/>
    </xf>
    <xf numFmtId="181" fontId="48" fillId="0" borderId="11" xfId="47" applyNumberFormat="1" applyFont="1" applyBorder="1" applyAlignment="1">
      <alignment horizontal="center" vertical="center"/>
    </xf>
    <xf numFmtId="181" fontId="48" fillId="35" borderId="0" xfId="47" applyNumberFormat="1" applyFont="1" applyFill="1" applyBorder="1" applyAlignment="1">
      <alignment horizontal="center" vertical="center"/>
    </xf>
    <xf numFmtId="178" fontId="48" fillId="0" borderId="33" xfId="0" applyNumberFormat="1" applyFont="1" applyBorder="1" applyAlignment="1">
      <alignment horizontal="left" vertical="center" wrapText="1"/>
    </xf>
    <xf numFmtId="0" fontId="48" fillId="0" borderId="11" xfId="0" applyFont="1" applyBorder="1" applyAlignment="1">
      <alignment horizontal="center" vertical="center" wrapText="1"/>
    </xf>
    <xf numFmtId="2" fontId="0" fillId="0" borderId="0" xfId="0" applyNumberFormat="1" applyFont="1" applyAlignment="1">
      <alignment/>
    </xf>
    <xf numFmtId="181" fontId="0" fillId="0" borderId="0" xfId="0" applyNumberFormat="1" applyFont="1" applyAlignment="1">
      <alignment/>
    </xf>
    <xf numFmtId="179" fontId="48" fillId="0" borderId="30" xfId="0" applyNumberFormat="1" applyFont="1" applyBorder="1" applyAlignment="1">
      <alignment horizontal="center" vertical="center"/>
    </xf>
    <xf numFmtId="181" fontId="48" fillId="35" borderId="11" xfId="47" applyNumberFormat="1" applyFont="1" applyFill="1" applyBorder="1" applyAlignment="1">
      <alignment horizontal="left" vertical="center"/>
    </xf>
    <xf numFmtId="0" fontId="3" fillId="0" borderId="0" xfId="0" applyFont="1" applyFill="1" applyAlignment="1">
      <alignment/>
    </xf>
    <xf numFmtId="0" fontId="3" fillId="0" borderId="0" xfId="0" applyFont="1" applyFill="1" applyAlignment="1">
      <alignment/>
    </xf>
    <xf numFmtId="0" fontId="0" fillId="0" borderId="0" xfId="0" applyFont="1" applyFill="1" applyAlignment="1">
      <alignment/>
    </xf>
    <xf numFmtId="43" fontId="48" fillId="0" borderId="0" xfId="48" applyNumberFormat="1" applyFont="1" applyAlignment="1">
      <alignment horizontal="center" vertical="center"/>
    </xf>
    <xf numFmtId="0" fontId="48" fillId="45" borderId="0" xfId="0" applyFont="1" applyFill="1" applyAlignment="1">
      <alignment horizontal="center" vertical="center"/>
    </xf>
    <xf numFmtId="41" fontId="48" fillId="35" borderId="11" xfId="0" applyNumberFormat="1" applyFont="1" applyFill="1" applyBorder="1" applyAlignment="1">
      <alignment horizontal="center" vertical="center"/>
    </xf>
    <xf numFmtId="43" fontId="48" fillId="46" borderId="11" xfId="0" applyNumberFormat="1" applyFont="1" applyFill="1" applyBorder="1" applyAlignment="1">
      <alignment horizontal="center" vertical="center"/>
    </xf>
    <xf numFmtId="41" fontId="48" fillId="46" borderId="11" xfId="0" applyNumberFormat="1" applyFont="1" applyFill="1" applyBorder="1" applyAlignment="1">
      <alignment horizontal="center" vertical="center"/>
    </xf>
    <xf numFmtId="181" fontId="48" fillId="46" borderId="11" xfId="0" applyNumberFormat="1" applyFont="1" applyFill="1" applyBorder="1" applyAlignment="1">
      <alignment horizontal="center" vertical="center"/>
    </xf>
    <xf numFmtId="0" fontId="48" fillId="46" borderId="11" xfId="0" applyFont="1" applyFill="1" applyBorder="1" applyAlignment="1">
      <alignment horizontal="center" vertical="center"/>
    </xf>
    <xf numFmtId="0" fontId="48" fillId="46" borderId="14" xfId="0" applyFont="1" applyFill="1" applyBorder="1" applyAlignment="1">
      <alignment horizontal="center" vertical="center"/>
    </xf>
    <xf numFmtId="180" fontId="48" fillId="46" borderId="11" xfId="47" applyNumberFormat="1" applyFont="1" applyFill="1" applyBorder="1" applyAlignment="1">
      <alignment horizontal="center" vertical="center"/>
    </xf>
    <xf numFmtId="41" fontId="48" fillId="46" borderId="11" xfId="48" applyFont="1" applyFill="1" applyBorder="1" applyAlignment="1">
      <alignment horizontal="center" vertical="center"/>
    </xf>
    <xf numFmtId="0" fontId="48" fillId="46" borderId="13" xfId="0" applyFont="1" applyFill="1" applyBorder="1" applyAlignment="1">
      <alignment horizontal="center" vertical="center"/>
    </xf>
    <xf numFmtId="41" fontId="48" fillId="35" borderId="14" xfId="0" applyNumberFormat="1" applyFont="1" applyFill="1" applyBorder="1" applyAlignment="1">
      <alignment horizontal="center" vertical="center"/>
    </xf>
    <xf numFmtId="0" fontId="3" fillId="0" borderId="0" xfId="0" applyFont="1" applyAlignment="1">
      <alignment/>
    </xf>
    <xf numFmtId="0" fontId="31" fillId="45" borderId="0" xfId="0" applyFont="1" applyFill="1" applyAlignment="1">
      <alignment/>
    </xf>
    <xf numFmtId="2" fontId="31" fillId="45" borderId="0" xfId="0" applyNumberFormat="1" applyFont="1" applyFill="1" applyAlignment="1">
      <alignment/>
    </xf>
    <xf numFmtId="181" fontId="48" fillId="35" borderId="30" xfId="47" applyNumberFormat="1" applyFont="1" applyFill="1" applyBorder="1" applyAlignment="1">
      <alignment/>
    </xf>
    <xf numFmtId="0" fontId="48" fillId="0" borderId="0" xfId="0" applyFont="1" applyAlignment="1">
      <alignment horizontal="right" vertical="center"/>
    </xf>
    <xf numFmtId="181" fontId="48" fillId="46" borderId="11" xfId="47" applyNumberFormat="1" applyFont="1" applyFill="1" applyBorder="1" applyAlignment="1">
      <alignment vertical="center"/>
    </xf>
    <xf numFmtId="0" fontId="31" fillId="0" borderId="0" xfId="0" applyFont="1" applyAlignment="1">
      <alignment/>
    </xf>
    <xf numFmtId="1" fontId="31" fillId="45" borderId="0" xfId="0" applyNumberFormat="1" applyFont="1" applyFill="1" applyAlignment="1">
      <alignment/>
    </xf>
    <xf numFmtId="0" fontId="0" fillId="45" borderId="0" xfId="0" applyFont="1" applyFill="1" applyAlignment="1">
      <alignment horizontal="right"/>
    </xf>
    <xf numFmtId="181" fontId="48" fillId="35" borderId="11" xfId="47" applyNumberFormat="1" applyFont="1" applyFill="1" applyBorder="1" applyAlignment="1">
      <alignment horizontal="right"/>
    </xf>
    <xf numFmtId="0" fontId="48" fillId="35" borderId="34" xfId="0" applyFont="1" applyFill="1" applyBorder="1" applyAlignment="1">
      <alignment horizontal="right"/>
    </xf>
    <xf numFmtId="0" fontId="48" fillId="35" borderId="12" xfId="0" applyFont="1" applyFill="1" applyBorder="1" applyAlignment="1">
      <alignment horizontal="right"/>
    </xf>
    <xf numFmtId="41" fontId="48" fillId="35" borderId="11" xfId="48" applyFont="1" applyFill="1" applyBorder="1" applyAlignment="1">
      <alignment horizontal="right"/>
    </xf>
    <xf numFmtId="41" fontId="48" fillId="35" borderId="11" xfId="0" applyNumberFormat="1" applyFont="1" applyFill="1" applyBorder="1" applyAlignment="1">
      <alignment horizontal="right"/>
    </xf>
    <xf numFmtId="0" fontId="48" fillId="46" borderId="14" xfId="0" applyFont="1" applyFill="1" applyBorder="1" applyAlignment="1">
      <alignment horizontal="right" vertical="center"/>
    </xf>
    <xf numFmtId="1" fontId="48" fillId="45" borderId="11" xfId="0" applyNumberFormat="1" applyFont="1" applyFill="1" applyBorder="1" applyAlignment="1">
      <alignment horizontal="center" vertical="center"/>
    </xf>
    <xf numFmtId="0" fontId="48" fillId="45" borderId="11" xfId="0" applyFont="1" applyFill="1" applyBorder="1" applyAlignment="1">
      <alignment horizontal="center" vertical="center"/>
    </xf>
    <xf numFmtId="0" fontId="0" fillId="0" borderId="0" xfId="0" applyFont="1" applyAlignment="1">
      <alignment/>
    </xf>
    <xf numFmtId="178" fontId="48" fillId="35" borderId="30" xfId="0" applyNumberFormat="1" applyFont="1" applyFill="1" applyBorder="1" applyAlignment="1">
      <alignment horizontal="left" vertical="center" wrapText="1"/>
    </xf>
    <xf numFmtId="0" fontId="5" fillId="0" borderId="14" xfId="0" applyFont="1" applyBorder="1" applyAlignment="1">
      <alignment horizontal="center" vertical="center"/>
    </xf>
    <xf numFmtId="0" fontId="48" fillId="35" borderId="13" xfId="0" applyFont="1" applyFill="1" applyBorder="1" applyAlignment="1">
      <alignment horizontal="center" vertical="center"/>
    </xf>
    <xf numFmtId="0" fontId="48" fillId="35" borderId="35" xfId="0" applyFont="1" applyFill="1" applyBorder="1" applyAlignment="1">
      <alignment horizontal="center" vertical="center"/>
    </xf>
    <xf numFmtId="181" fontId="48" fillId="0" borderId="35" xfId="47" applyNumberFormat="1" applyFont="1" applyBorder="1" applyAlignment="1">
      <alignment horizontal="center" vertical="center"/>
    </xf>
    <xf numFmtId="181" fontId="48" fillId="35" borderId="36" xfId="47" applyNumberFormat="1" applyFont="1" applyFill="1" applyBorder="1" applyAlignment="1">
      <alignment horizontal="center" vertical="center"/>
    </xf>
    <xf numFmtId="181" fontId="48" fillId="35" borderId="35" xfId="47" applyNumberFormat="1" applyFont="1" applyFill="1" applyBorder="1" applyAlignment="1">
      <alignment horizontal="center" vertical="center"/>
    </xf>
    <xf numFmtId="0" fontId="48" fillId="35" borderId="37" xfId="0" applyFont="1" applyFill="1" applyBorder="1" applyAlignment="1">
      <alignment horizontal="center" vertical="center"/>
    </xf>
    <xf numFmtId="181" fontId="48" fillId="35" borderId="14" xfId="47" applyNumberFormat="1" applyFont="1" applyFill="1" applyBorder="1" applyAlignment="1">
      <alignment horizontal="center" vertical="center"/>
    </xf>
    <xf numFmtId="0" fontId="48" fillId="35" borderId="14" xfId="0" applyFont="1" applyFill="1" applyBorder="1" applyAlignment="1">
      <alignment horizontal="center" vertical="center"/>
    </xf>
    <xf numFmtId="0" fontId="5" fillId="35" borderId="30" xfId="0" applyFont="1" applyFill="1" applyBorder="1" applyAlignment="1">
      <alignment horizontal="center" vertical="center"/>
    </xf>
    <xf numFmtId="0" fontId="5" fillId="0" borderId="35" xfId="0" applyFont="1" applyBorder="1" applyAlignment="1">
      <alignment wrapText="1"/>
    </xf>
    <xf numFmtId="2" fontId="48" fillId="0" borderId="31" xfId="0" applyNumberFormat="1" applyFont="1" applyBorder="1" applyAlignment="1">
      <alignment horizontal="center" vertical="center"/>
    </xf>
    <xf numFmtId="181" fontId="48" fillId="0" borderId="31" xfId="47" applyNumberFormat="1" applyFont="1" applyBorder="1" applyAlignment="1">
      <alignment horizontal="center" vertical="center"/>
    </xf>
    <xf numFmtId="1" fontId="48" fillId="45" borderId="31" xfId="0" applyNumberFormat="1" applyFont="1" applyFill="1" applyBorder="1" applyAlignment="1">
      <alignment horizontal="center" vertical="center"/>
    </xf>
    <xf numFmtId="1" fontId="48" fillId="0" borderId="31" xfId="0" applyNumberFormat="1" applyFont="1" applyBorder="1" applyAlignment="1">
      <alignment horizontal="center" vertical="center"/>
    </xf>
    <xf numFmtId="0" fontId="0" fillId="0" borderId="32" xfId="0" applyFont="1" applyBorder="1" applyAlignment="1">
      <alignment/>
    </xf>
    <xf numFmtId="0" fontId="5" fillId="36" borderId="30" xfId="0" applyFont="1" applyFill="1" applyBorder="1" applyAlignment="1">
      <alignment horizontal="center" vertical="center"/>
    </xf>
    <xf numFmtId="0" fontId="47" fillId="35" borderId="30" xfId="0" applyFont="1" applyFill="1" applyBorder="1" applyAlignment="1">
      <alignment horizontal="center" vertical="center"/>
    </xf>
    <xf numFmtId="0" fontId="47" fillId="35" borderId="30" xfId="0" applyFont="1" applyFill="1" applyBorder="1" applyAlignment="1">
      <alignment horizontal="left" vertical="center"/>
    </xf>
    <xf numFmtId="0" fontId="3" fillId="0" borderId="30" xfId="0" applyFont="1" applyBorder="1" applyAlignment="1">
      <alignment/>
    </xf>
    <xf numFmtId="0" fontId="3" fillId="0" borderId="30" xfId="0" applyFont="1" applyBorder="1" applyAlignment="1">
      <alignment/>
    </xf>
    <xf numFmtId="1" fontId="47" fillId="35" borderId="30" xfId="0" applyNumberFormat="1" applyFont="1" applyFill="1" applyBorder="1" applyAlignment="1">
      <alignment horizontal="left" vertical="center"/>
    </xf>
    <xf numFmtId="181" fontId="0" fillId="0" borderId="32" xfId="0" applyNumberFormat="1" applyFont="1" applyBorder="1" applyAlignment="1">
      <alignment/>
    </xf>
    <xf numFmtId="0" fontId="48" fillId="45" borderId="31" xfId="0" applyFont="1" applyFill="1" applyBorder="1" applyAlignment="1">
      <alignment horizontal="center" vertical="center"/>
    </xf>
    <xf numFmtId="1" fontId="48" fillId="0" borderId="38" xfId="0" applyNumberFormat="1" applyFont="1" applyBorder="1" applyAlignment="1">
      <alignment horizontal="center" vertical="center"/>
    </xf>
    <xf numFmtId="0" fontId="48" fillId="45" borderId="14" xfId="0" applyFont="1" applyFill="1" applyBorder="1" applyAlignment="1">
      <alignment horizontal="center" vertical="center"/>
    </xf>
    <xf numFmtId="1" fontId="48" fillId="0" borderId="14" xfId="0" applyNumberFormat="1" applyFont="1" applyBorder="1" applyAlignment="1">
      <alignment horizontal="center" vertical="center"/>
    </xf>
    <xf numFmtId="0" fontId="48" fillId="45" borderId="30" xfId="0" applyFont="1" applyFill="1" applyBorder="1" applyAlignment="1">
      <alignment horizontal="center" vertical="center"/>
    </xf>
    <xf numFmtId="0" fontId="3" fillId="47" borderId="30" xfId="0" applyFont="1" applyFill="1" applyBorder="1" applyAlignment="1">
      <alignment/>
    </xf>
    <xf numFmtId="1" fontId="3" fillId="47" borderId="30" xfId="0" applyNumberFormat="1" applyFont="1" applyFill="1" applyBorder="1" applyAlignment="1">
      <alignment/>
    </xf>
    <xf numFmtId="0" fontId="3" fillId="47" borderId="30" xfId="0" applyFont="1" applyFill="1" applyBorder="1" applyAlignment="1">
      <alignment/>
    </xf>
    <xf numFmtId="2" fontId="49" fillId="36" borderId="39" xfId="0" applyNumberFormat="1" applyFont="1" applyFill="1" applyBorder="1" applyAlignment="1">
      <alignment horizontal="center" vertical="center" wrapText="1"/>
    </xf>
    <xf numFmtId="2" fontId="49" fillId="36" borderId="40" xfId="0" applyNumberFormat="1" applyFont="1" applyFill="1" applyBorder="1" applyAlignment="1">
      <alignment horizontal="center" vertical="center" wrapText="1"/>
    </xf>
    <xf numFmtId="0" fontId="47" fillId="36" borderId="39" xfId="0" applyFont="1" applyFill="1" applyBorder="1" applyAlignment="1">
      <alignment horizontal="center" vertical="center" wrapText="1"/>
    </xf>
    <xf numFmtId="1" fontId="48" fillId="0" borderId="30" xfId="0" applyNumberFormat="1" applyFont="1" applyBorder="1" applyAlignment="1">
      <alignment horizontal="right" vertical="center"/>
    </xf>
    <xf numFmtId="43" fontId="0" fillId="0" borderId="0" xfId="47" applyFont="1" applyAlignment="1">
      <alignment/>
    </xf>
    <xf numFmtId="181" fontId="0" fillId="0" borderId="0" xfId="47" applyNumberFormat="1" applyFont="1" applyAlignment="1">
      <alignment/>
    </xf>
    <xf numFmtId="190" fontId="0" fillId="0" borderId="0" xfId="0" applyNumberFormat="1" applyFont="1" applyAlignment="1">
      <alignment/>
    </xf>
    <xf numFmtId="1" fontId="0" fillId="0" borderId="32" xfId="0" applyNumberFormat="1" applyFont="1" applyBorder="1" applyAlignment="1">
      <alignment/>
    </xf>
    <xf numFmtId="0" fontId="5" fillId="35" borderId="10" xfId="0" applyFont="1" applyFill="1" applyBorder="1" applyAlignment="1">
      <alignment horizontal="center" vertical="center"/>
    </xf>
    <xf numFmtId="0" fontId="0" fillId="0" borderId="0" xfId="0" applyFont="1" applyAlignment="1">
      <alignment/>
    </xf>
    <xf numFmtId="1" fontId="3" fillId="0" borderId="30" xfId="0" applyNumberFormat="1" applyFont="1" applyBorder="1" applyAlignment="1">
      <alignment/>
    </xf>
    <xf numFmtId="0" fontId="5" fillId="35" borderId="14" xfId="0" applyFont="1" applyFill="1" applyBorder="1" applyAlignment="1">
      <alignment horizontal="center" vertical="center" wrapText="1"/>
    </xf>
    <xf numFmtId="0" fontId="5" fillId="35" borderId="14" xfId="0" applyFont="1" applyFill="1" applyBorder="1" applyAlignment="1">
      <alignment horizontal="center" vertical="center"/>
    </xf>
    <xf numFmtId="181" fontId="48" fillId="46" borderId="12" xfId="47" applyNumberFormat="1" applyFont="1" applyFill="1" applyBorder="1" applyAlignment="1">
      <alignment vertical="center"/>
    </xf>
    <xf numFmtId="41" fontId="48" fillId="46" borderId="14" xfId="0" applyNumberFormat="1" applyFont="1" applyFill="1" applyBorder="1" applyAlignment="1">
      <alignment horizontal="center" vertical="center"/>
    </xf>
    <xf numFmtId="43" fontId="48" fillId="46" borderId="14" xfId="0" applyNumberFormat="1" applyFont="1" applyFill="1" applyBorder="1" applyAlignment="1">
      <alignment horizontal="center" vertical="center"/>
    </xf>
    <xf numFmtId="0" fontId="48" fillId="35" borderId="14" xfId="0" applyFont="1" applyFill="1" applyBorder="1" applyAlignment="1">
      <alignment vertical="center"/>
    </xf>
    <xf numFmtId="0" fontId="48" fillId="46" borderId="10" xfId="0" applyFont="1" applyFill="1" applyBorder="1" applyAlignment="1">
      <alignment horizontal="center" vertical="center"/>
    </xf>
    <xf numFmtId="0" fontId="48" fillId="46" borderId="10" xfId="0" applyFont="1" applyFill="1" applyBorder="1" applyAlignment="1">
      <alignment horizontal="right" vertical="center"/>
    </xf>
    <xf numFmtId="0" fontId="48" fillId="35" borderId="41" xfId="0" applyFont="1" applyFill="1" applyBorder="1" applyAlignment="1">
      <alignment horizontal="center" vertical="center"/>
    </xf>
    <xf numFmtId="0" fontId="48" fillId="35" borderId="41" xfId="0" applyFont="1" applyFill="1" applyBorder="1" applyAlignment="1">
      <alignment horizontal="right"/>
    </xf>
    <xf numFmtId="0" fontId="48" fillId="35" borderId="10" xfId="0" applyFont="1" applyFill="1" applyBorder="1" applyAlignment="1">
      <alignment horizontal="right"/>
    </xf>
    <xf numFmtId="0" fontId="5" fillId="0" borderId="30" xfId="0" applyFont="1" applyBorder="1" applyAlignment="1">
      <alignment horizontal="center" vertical="center"/>
    </xf>
    <xf numFmtId="0" fontId="48" fillId="46" borderId="30" xfId="0" applyFont="1" applyFill="1" applyBorder="1" applyAlignment="1">
      <alignment horizontal="center" vertical="center"/>
    </xf>
    <xf numFmtId="0" fontId="48" fillId="46" borderId="30" xfId="0" applyFont="1" applyFill="1" applyBorder="1" applyAlignment="1">
      <alignment horizontal="right" vertical="center"/>
    </xf>
    <xf numFmtId="41" fontId="48" fillId="35" borderId="30" xfId="0" applyNumberFormat="1" applyFont="1" applyFill="1" applyBorder="1" applyAlignment="1">
      <alignment horizontal="center" vertical="center"/>
    </xf>
    <xf numFmtId="0" fontId="48" fillId="0" borderId="30" xfId="0" applyFont="1" applyBorder="1" applyAlignment="1">
      <alignment horizontal="right" vertical="center"/>
    </xf>
    <xf numFmtId="41" fontId="48" fillId="46" borderId="30" xfId="0" applyNumberFormat="1" applyFont="1" applyFill="1" applyBorder="1" applyAlignment="1">
      <alignment horizontal="center" vertical="center"/>
    </xf>
    <xf numFmtId="43" fontId="48" fillId="46" borderId="30" xfId="0" applyNumberFormat="1" applyFont="1" applyFill="1" applyBorder="1" applyAlignment="1">
      <alignment horizontal="center" vertical="center"/>
    </xf>
    <xf numFmtId="0" fontId="48" fillId="35" borderId="30" xfId="0" applyFont="1" applyFill="1" applyBorder="1" applyAlignment="1">
      <alignment vertical="center"/>
    </xf>
    <xf numFmtId="41" fontId="48" fillId="0" borderId="30" xfId="48" applyFont="1" applyBorder="1" applyAlignment="1">
      <alignment horizontal="right" vertical="center"/>
    </xf>
    <xf numFmtId="41" fontId="48" fillId="46" borderId="30" xfId="48" applyFont="1" applyFill="1" applyBorder="1" applyAlignment="1">
      <alignment horizontal="center" vertical="center"/>
    </xf>
    <xf numFmtId="41" fontId="48" fillId="35" borderId="30" xfId="48" applyFont="1" applyFill="1" applyBorder="1" applyAlignment="1">
      <alignment vertical="center"/>
    </xf>
    <xf numFmtId="0" fontId="5" fillId="35" borderId="14" xfId="0" applyFont="1" applyFill="1" applyBorder="1" applyAlignment="1">
      <alignment horizontal="center" vertical="center" wrapText="1"/>
    </xf>
    <xf numFmtId="0" fontId="3" fillId="0" borderId="10" xfId="0" applyFont="1" applyBorder="1" applyAlignment="1">
      <alignment/>
    </xf>
    <xf numFmtId="0" fontId="4" fillId="38" borderId="31" xfId="0" applyFont="1" applyFill="1" applyBorder="1" applyAlignment="1">
      <alignment horizontal="center" vertical="center" wrapText="1"/>
    </xf>
    <xf numFmtId="0" fontId="3" fillId="0" borderId="38" xfId="0" applyFont="1" applyBorder="1" applyAlignment="1">
      <alignment/>
    </xf>
    <xf numFmtId="0" fontId="3" fillId="0" borderId="12" xfId="0" applyFont="1" applyBorder="1" applyAlignment="1">
      <alignment/>
    </xf>
    <xf numFmtId="0" fontId="48" fillId="48" borderId="31" xfId="0" applyFont="1" applyFill="1" applyBorder="1" applyAlignment="1">
      <alignment horizontal="left" vertical="center" wrapText="1"/>
    </xf>
    <xf numFmtId="0" fontId="47" fillId="38" borderId="31" xfId="0" applyFont="1" applyFill="1" applyBorder="1" applyAlignment="1">
      <alignment horizontal="center" vertical="center"/>
    </xf>
    <xf numFmtId="0" fontId="4" fillId="35" borderId="14"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5" fillId="35" borderId="14" xfId="0" applyFont="1" applyFill="1" applyBorder="1" applyAlignment="1">
      <alignment horizontal="left" vertical="center" wrapText="1"/>
    </xf>
    <xf numFmtId="0" fontId="5" fillId="35" borderId="31" xfId="0" applyFont="1" applyFill="1" applyBorder="1" applyAlignment="1">
      <alignment horizontal="left" vertical="center" wrapText="1"/>
    </xf>
    <xf numFmtId="0" fontId="48" fillId="35" borderId="31" xfId="0" applyFont="1" applyFill="1" applyBorder="1" applyAlignment="1">
      <alignment horizontal="left" vertical="center" wrapText="1"/>
    </xf>
    <xf numFmtId="0" fontId="47" fillId="38" borderId="31" xfId="0" applyFont="1" applyFill="1" applyBorder="1" applyAlignment="1">
      <alignment horizontal="center" vertical="center" wrapText="1"/>
    </xf>
    <xf numFmtId="0" fontId="5" fillId="35" borderId="14" xfId="0" applyFont="1" applyFill="1" applyBorder="1" applyAlignment="1">
      <alignment horizontal="center" vertical="center"/>
    </xf>
    <xf numFmtId="0" fontId="5" fillId="35" borderId="10" xfId="0" applyFont="1" applyFill="1" applyBorder="1" applyAlignment="1">
      <alignment horizontal="center" vertical="center"/>
    </xf>
    <xf numFmtId="179" fontId="5" fillId="35" borderId="14" xfId="0" applyNumberFormat="1" applyFont="1" applyFill="1" applyBorder="1" applyAlignment="1">
      <alignment horizontal="center" vertical="center"/>
    </xf>
    <xf numFmtId="0" fontId="4" fillId="35" borderId="10" xfId="0" applyFont="1" applyFill="1" applyBorder="1" applyAlignment="1">
      <alignment horizontal="center" vertical="center" wrapText="1"/>
    </xf>
    <xf numFmtId="0" fontId="47" fillId="38" borderId="33" xfId="0" applyFont="1" applyFill="1" applyBorder="1" applyAlignment="1">
      <alignment horizontal="center" vertical="center"/>
    </xf>
    <xf numFmtId="0" fontId="3" fillId="0" borderId="42" xfId="0" applyFont="1" applyBorder="1" applyAlignment="1">
      <alignment/>
    </xf>
    <xf numFmtId="0" fontId="3" fillId="0" borderId="43" xfId="0" applyFont="1" applyBorder="1" applyAlignment="1">
      <alignment/>
    </xf>
    <xf numFmtId="0" fontId="5" fillId="35" borderId="13" xfId="0" applyFont="1" applyFill="1" applyBorder="1" applyAlignment="1">
      <alignment horizontal="center" vertical="center" wrapText="1"/>
    </xf>
    <xf numFmtId="0" fontId="3" fillId="0" borderId="40" xfId="0" applyFont="1" applyBorder="1" applyAlignment="1">
      <alignment/>
    </xf>
    <xf numFmtId="0" fontId="5" fillId="35" borderId="13" xfId="0" applyFont="1" applyFill="1" applyBorder="1" applyAlignment="1">
      <alignment horizontal="left" vertical="center" wrapText="1"/>
    </xf>
    <xf numFmtId="0" fontId="4" fillId="41" borderId="13" xfId="0" applyFont="1" applyFill="1" applyBorder="1" applyAlignment="1">
      <alignment horizontal="center" vertical="center" wrapText="1"/>
    </xf>
    <xf numFmtId="0" fontId="3" fillId="0" borderId="16" xfId="0" applyFont="1" applyBorder="1" applyAlignment="1">
      <alignment/>
    </xf>
    <xf numFmtId="0" fontId="3" fillId="0" borderId="37" xfId="0" applyFont="1" applyBorder="1" applyAlignment="1">
      <alignment/>
    </xf>
    <xf numFmtId="0" fontId="48" fillId="0" borderId="31" xfId="0" applyFont="1" applyBorder="1" applyAlignment="1">
      <alignment horizontal="left" vertical="center" wrapText="1"/>
    </xf>
    <xf numFmtId="0" fontId="47" fillId="0" borderId="13" xfId="0" applyFont="1" applyBorder="1" applyAlignment="1">
      <alignment horizontal="center" vertical="center"/>
    </xf>
    <xf numFmtId="0" fontId="3" fillId="0" borderId="33" xfId="0" applyFont="1" applyBorder="1" applyAlignment="1">
      <alignment/>
    </xf>
    <xf numFmtId="0" fontId="48" fillId="0" borderId="31" xfId="0" applyFont="1" applyBorder="1" applyAlignment="1">
      <alignment horizontal="center" vertical="center" wrapText="1"/>
    </xf>
    <xf numFmtId="0" fontId="48" fillId="35" borderId="31" xfId="0" applyFont="1" applyFill="1" applyBorder="1" applyAlignment="1">
      <alignment horizontal="center" vertical="center" wrapText="1"/>
    </xf>
    <xf numFmtId="0" fontId="5" fillId="0" borderId="31" xfId="0" applyFont="1" applyBorder="1" applyAlignment="1">
      <alignment horizontal="center" vertical="center" wrapText="1"/>
    </xf>
    <xf numFmtId="0" fontId="48" fillId="0" borderId="31" xfId="0" applyFont="1" applyBorder="1" applyAlignment="1">
      <alignment horizontal="left" vertical="center"/>
    </xf>
    <xf numFmtId="0" fontId="48" fillId="0" borderId="13" xfId="0" applyFont="1" applyBorder="1" applyAlignment="1">
      <alignment horizontal="center"/>
    </xf>
    <xf numFmtId="0" fontId="3" fillId="0" borderId="44" xfId="0" applyFont="1" applyBorder="1" applyAlignment="1">
      <alignment/>
    </xf>
    <xf numFmtId="0" fontId="48" fillId="0" borderId="31" xfId="0" applyFont="1" applyBorder="1" applyAlignment="1">
      <alignment horizontal="center"/>
    </xf>
    <xf numFmtId="0" fontId="5" fillId="0" borderId="10" xfId="0" applyFont="1" applyBorder="1" applyAlignment="1">
      <alignment/>
    </xf>
    <xf numFmtId="0" fontId="5" fillId="46" borderId="31" xfId="0" applyFont="1" applyFill="1" applyBorder="1" applyAlignment="1">
      <alignment horizontal="left" vertical="center" wrapText="1"/>
    </xf>
    <xf numFmtId="0" fontId="3" fillId="45" borderId="38" xfId="0" applyFont="1" applyFill="1" applyBorder="1" applyAlignment="1">
      <alignment/>
    </xf>
    <xf numFmtId="0" fontId="3" fillId="45" borderId="12" xfId="0" applyFont="1" applyFill="1" applyBorder="1" applyAlignment="1">
      <alignment/>
    </xf>
    <xf numFmtId="178" fontId="48" fillId="35" borderId="14" xfId="0" applyNumberFormat="1" applyFont="1" applyFill="1" applyBorder="1" applyAlignment="1">
      <alignment horizontal="left" vertical="center" wrapText="1"/>
    </xf>
    <xf numFmtId="178" fontId="48" fillId="46" borderId="14" xfId="0" applyNumberFormat="1" applyFont="1" applyFill="1" applyBorder="1" applyAlignment="1">
      <alignment horizontal="left" vertical="center" wrapText="1"/>
    </xf>
    <xf numFmtId="0" fontId="3" fillId="45" borderId="10" xfId="0" applyFont="1" applyFill="1" applyBorder="1" applyAlignment="1">
      <alignment/>
    </xf>
    <xf numFmtId="178" fontId="48" fillId="49" borderId="13" xfId="0" applyNumberFormat="1" applyFont="1" applyFill="1" applyBorder="1" applyAlignment="1">
      <alignment vertical="center" wrapText="1"/>
    </xf>
    <xf numFmtId="0" fontId="5" fillId="8" borderId="33" xfId="0" applyFont="1" applyFill="1" applyBorder="1" applyAlignment="1">
      <alignment/>
    </xf>
    <xf numFmtId="0" fontId="47" fillId="33" borderId="42"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33" xfId="0" applyFont="1" applyBorder="1" applyAlignment="1">
      <alignment horizontal="left" vertical="center" wrapText="1"/>
    </xf>
    <xf numFmtId="0" fontId="48" fillId="35" borderId="31" xfId="0" applyFont="1" applyFill="1" applyBorder="1" applyAlignment="1">
      <alignment horizontal="left" vertical="center"/>
    </xf>
    <xf numFmtId="0" fontId="4" fillId="41" borderId="31" xfId="0" applyFont="1" applyFill="1" applyBorder="1" applyAlignment="1">
      <alignment horizontal="center" vertical="center" wrapText="1"/>
    </xf>
    <xf numFmtId="0" fontId="0" fillId="0" borderId="16" xfId="0" applyFont="1" applyBorder="1" applyAlignment="1">
      <alignment horizontal="left" wrapText="1"/>
    </xf>
    <xf numFmtId="0" fontId="0" fillId="0" borderId="0" xfId="0" applyFont="1" applyBorder="1" applyAlignment="1">
      <alignment horizontal="left" wrapText="1"/>
    </xf>
    <xf numFmtId="0" fontId="3" fillId="0" borderId="31" xfId="0" applyFont="1" applyBorder="1" applyAlignment="1">
      <alignment/>
    </xf>
    <xf numFmtId="0" fontId="52" fillId="0" borderId="31" xfId="0" applyFont="1" applyBorder="1" applyAlignment="1">
      <alignment horizontal="center" vertical="center" wrapText="1"/>
    </xf>
    <xf numFmtId="0" fontId="48" fillId="44" borderId="13" xfId="0" applyFont="1" applyFill="1" applyBorder="1" applyAlignment="1">
      <alignment horizontal="left" vertical="top" wrapText="1"/>
    </xf>
    <xf numFmtId="0" fontId="0" fillId="0" borderId="0" xfId="0" applyFont="1" applyAlignment="1">
      <alignment/>
    </xf>
    <xf numFmtId="0" fontId="47" fillId="36" borderId="13" xfId="0" applyFont="1" applyFill="1" applyBorder="1" applyAlignment="1">
      <alignment horizontal="center" vertical="center"/>
    </xf>
    <xf numFmtId="0" fontId="47" fillId="36" borderId="41" xfId="0" applyFont="1" applyFill="1" applyBorder="1" applyAlignment="1">
      <alignment horizontal="center" vertical="center" wrapText="1"/>
    </xf>
    <xf numFmtId="0" fontId="47" fillId="36" borderId="40" xfId="0" applyFont="1" applyFill="1" applyBorder="1" applyAlignment="1">
      <alignment horizontal="center" vertical="center"/>
    </xf>
    <xf numFmtId="0" fontId="47" fillId="36" borderId="0" xfId="0" applyFont="1" applyFill="1" applyBorder="1" applyAlignment="1">
      <alignment horizontal="center" vertical="center"/>
    </xf>
    <xf numFmtId="0" fontId="5" fillId="36" borderId="30" xfId="0" applyFont="1" applyFill="1" applyBorder="1" applyAlignment="1">
      <alignment horizontal="center" vertical="center"/>
    </xf>
    <xf numFmtId="0" fontId="9" fillId="29" borderId="41" xfId="0" applyFont="1" applyFill="1" applyBorder="1" applyAlignment="1">
      <alignment horizontal="center" vertical="center"/>
    </xf>
    <xf numFmtId="0" fontId="47" fillId="36" borderId="30" xfId="0" applyFont="1" applyFill="1" applyBorder="1" applyAlignment="1">
      <alignment horizontal="center" vertical="center"/>
    </xf>
    <xf numFmtId="0" fontId="4" fillId="36" borderId="42" xfId="0" applyFont="1" applyFill="1" applyBorder="1" applyAlignment="1">
      <alignment horizontal="center" vertical="center"/>
    </xf>
    <xf numFmtId="0" fontId="3" fillId="29" borderId="42"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CCFF"/>
  </sheetPr>
  <dimension ref="A1:AA978"/>
  <sheetViews>
    <sheetView showGridLines="0" tabSelected="1" zoomScalePageLayoutView="0" workbookViewId="0" topLeftCell="A1">
      <selection activeCell="C10" sqref="C10:K10"/>
    </sheetView>
  </sheetViews>
  <sheetFormatPr defaultColWidth="14.421875" defaultRowHeight="15" customHeight="1"/>
  <cols>
    <col min="1" max="1" width="21.8515625" style="0" customWidth="1"/>
    <col min="2" max="2" width="21.7109375" style="0" customWidth="1"/>
    <col min="3" max="3" width="54.421875" style="0" customWidth="1"/>
    <col min="4" max="4" width="5.140625" style="0" customWidth="1"/>
    <col min="5" max="5" width="22.8515625" style="0" customWidth="1"/>
    <col min="6" max="6" width="11.28125" style="0" customWidth="1"/>
    <col min="7" max="7" width="16.8515625" style="0" customWidth="1"/>
    <col min="8" max="8" width="13.00390625" style="0" customWidth="1"/>
    <col min="9" max="9" width="27.8515625" style="0" customWidth="1"/>
    <col min="10" max="10" width="11.7109375" style="0" customWidth="1"/>
    <col min="11" max="11" width="11.8515625" style="0" customWidth="1"/>
    <col min="12" max="21" width="14.421875" style="0" customWidth="1"/>
    <col min="22" max="27" width="10.00390625" style="0" customWidth="1"/>
  </cols>
  <sheetData>
    <row r="1" spans="1:27" ht="7.5" customHeight="1">
      <c r="A1" s="218"/>
      <c r="B1" s="210"/>
      <c r="C1" s="212" t="s">
        <v>0</v>
      </c>
      <c r="D1" s="209"/>
      <c r="E1" s="209"/>
      <c r="F1" s="210"/>
      <c r="G1" s="217" t="s">
        <v>1</v>
      </c>
      <c r="H1" s="188"/>
      <c r="I1" s="188"/>
      <c r="J1" s="188"/>
      <c r="K1" s="189"/>
      <c r="L1" s="1"/>
      <c r="M1" s="1"/>
      <c r="N1" s="1"/>
      <c r="O1" s="1"/>
      <c r="P1" s="1"/>
      <c r="Q1" s="1"/>
      <c r="R1" s="1"/>
      <c r="S1" s="1"/>
      <c r="T1" s="1"/>
      <c r="U1" s="1"/>
      <c r="V1" s="1"/>
      <c r="W1" s="1"/>
      <c r="X1" s="1"/>
      <c r="Y1" s="1"/>
      <c r="Z1" s="1"/>
      <c r="AA1" s="1"/>
    </row>
    <row r="2" spans="1:27" ht="7.5" customHeight="1">
      <c r="A2" s="206"/>
      <c r="B2" s="219"/>
      <c r="C2" s="213"/>
      <c r="D2" s="203"/>
      <c r="E2" s="203"/>
      <c r="F2" s="204"/>
      <c r="G2" s="217" t="s">
        <v>2</v>
      </c>
      <c r="H2" s="188"/>
      <c r="I2" s="188"/>
      <c r="J2" s="188"/>
      <c r="K2" s="189"/>
      <c r="L2" s="1"/>
      <c r="M2" s="1"/>
      <c r="N2" s="1"/>
      <c r="O2" s="1"/>
      <c r="P2" s="1"/>
      <c r="Q2" s="1"/>
      <c r="R2" s="1"/>
      <c r="S2" s="1"/>
      <c r="T2" s="1"/>
      <c r="U2" s="1"/>
      <c r="V2" s="1"/>
      <c r="W2" s="1"/>
      <c r="X2" s="1"/>
      <c r="Y2" s="1"/>
      <c r="Z2" s="1"/>
      <c r="AA2" s="1"/>
    </row>
    <row r="3" spans="1:27" ht="7.5" customHeight="1">
      <c r="A3" s="206"/>
      <c r="B3" s="219"/>
      <c r="C3" s="212" t="s">
        <v>3</v>
      </c>
      <c r="D3" s="209"/>
      <c r="E3" s="209"/>
      <c r="F3" s="210"/>
      <c r="G3" s="217" t="s">
        <v>4</v>
      </c>
      <c r="H3" s="188"/>
      <c r="I3" s="188"/>
      <c r="J3" s="188"/>
      <c r="K3" s="189"/>
      <c r="L3" s="1"/>
      <c r="M3" s="1"/>
      <c r="N3" s="1"/>
      <c r="O3" s="1"/>
      <c r="P3" s="1"/>
      <c r="Q3" s="1"/>
      <c r="R3" s="1"/>
      <c r="S3" s="1"/>
      <c r="T3" s="1"/>
      <c r="U3" s="1"/>
      <c r="V3" s="1"/>
      <c r="W3" s="1"/>
      <c r="X3" s="1"/>
      <c r="Y3" s="1"/>
      <c r="Z3" s="1"/>
      <c r="AA3" s="1"/>
    </row>
    <row r="4" spans="1:27" ht="7.5" customHeight="1">
      <c r="A4" s="213"/>
      <c r="B4" s="204"/>
      <c r="C4" s="213"/>
      <c r="D4" s="203"/>
      <c r="E4" s="203"/>
      <c r="F4" s="204"/>
      <c r="G4" s="217" t="s">
        <v>5</v>
      </c>
      <c r="H4" s="188"/>
      <c r="I4" s="188"/>
      <c r="J4" s="188"/>
      <c r="K4" s="189"/>
      <c r="L4" s="1"/>
      <c r="M4" s="1"/>
      <c r="N4" s="1"/>
      <c r="O4" s="1"/>
      <c r="P4" s="1"/>
      <c r="Q4" s="1"/>
      <c r="R4" s="1"/>
      <c r="S4" s="1"/>
      <c r="T4" s="1"/>
      <c r="U4" s="1"/>
      <c r="V4" s="1"/>
      <c r="W4" s="1"/>
      <c r="X4" s="1"/>
      <c r="Y4" s="1"/>
      <c r="Z4" s="1"/>
      <c r="AA4" s="1"/>
    </row>
    <row r="5" spans="1:27" ht="7.5" customHeight="1">
      <c r="A5" s="220"/>
      <c r="B5" s="188"/>
      <c r="C5" s="188"/>
      <c r="D5" s="188"/>
      <c r="E5" s="188"/>
      <c r="F5" s="188"/>
      <c r="G5" s="188"/>
      <c r="H5" s="188"/>
      <c r="I5" s="188"/>
      <c r="J5" s="188"/>
      <c r="K5" s="189"/>
      <c r="L5" s="1"/>
      <c r="M5" s="1"/>
      <c r="N5" s="1"/>
      <c r="O5" s="1"/>
      <c r="P5" s="1"/>
      <c r="Q5" s="1"/>
      <c r="R5" s="1"/>
      <c r="S5" s="1"/>
      <c r="T5" s="1"/>
      <c r="U5" s="1"/>
      <c r="V5" s="1"/>
      <c r="W5" s="1"/>
      <c r="X5" s="1"/>
      <c r="Y5" s="1"/>
      <c r="Z5" s="1"/>
      <c r="AA5" s="1"/>
    </row>
    <row r="6" spans="1:27" ht="21" customHeight="1">
      <c r="A6" s="187" t="s">
        <v>6</v>
      </c>
      <c r="B6" s="188"/>
      <c r="C6" s="188"/>
      <c r="D6" s="188"/>
      <c r="E6" s="188"/>
      <c r="F6" s="188"/>
      <c r="G6" s="188"/>
      <c r="H6" s="188"/>
      <c r="I6" s="188"/>
      <c r="J6" s="188"/>
      <c r="K6" s="189"/>
      <c r="L6" s="1"/>
      <c r="M6" s="1"/>
      <c r="N6" s="1"/>
      <c r="O6" s="1"/>
      <c r="P6" s="1"/>
      <c r="Q6" s="1"/>
      <c r="R6" s="1"/>
      <c r="S6" s="1"/>
      <c r="T6" s="1"/>
      <c r="U6" s="1"/>
      <c r="V6" s="1"/>
      <c r="W6" s="1"/>
      <c r="X6" s="1"/>
      <c r="Y6" s="1"/>
      <c r="Z6" s="1"/>
      <c r="AA6" s="1"/>
    </row>
    <row r="7" spans="1:27" ht="23.25" customHeight="1">
      <c r="A7" s="187" t="s">
        <v>7</v>
      </c>
      <c r="B7" s="189"/>
      <c r="C7" s="217" t="s">
        <v>251</v>
      </c>
      <c r="D7" s="188"/>
      <c r="E7" s="188"/>
      <c r="F7" s="188"/>
      <c r="G7" s="188"/>
      <c r="H7" s="188"/>
      <c r="I7" s="188"/>
      <c r="J7" s="188"/>
      <c r="K7" s="189"/>
      <c r="L7" s="1"/>
      <c r="M7" s="1"/>
      <c r="N7" s="1"/>
      <c r="O7" s="1"/>
      <c r="P7" s="1"/>
      <c r="Q7" s="1"/>
      <c r="R7" s="1"/>
      <c r="S7" s="1"/>
      <c r="T7" s="1"/>
      <c r="U7" s="1"/>
      <c r="V7" s="1"/>
      <c r="W7" s="1"/>
      <c r="X7" s="1"/>
      <c r="Y7" s="1"/>
      <c r="Z7" s="1"/>
      <c r="AA7" s="1"/>
    </row>
    <row r="8" spans="1:27" ht="29.25" customHeight="1">
      <c r="A8" s="197" t="s">
        <v>8</v>
      </c>
      <c r="B8" s="189"/>
      <c r="C8" s="211" t="s">
        <v>202</v>
      </c>
      <c r="D8" s="188"/>
      <c r="E8" s="188"/>
      <c r="F8" s="188"/>
      <c r="G8" s="188"/>
      <c r="H8" s="188"/>
      <c r="I8" s="188"/>
      <c r="J8" s="188"/>
      <c r="K8" s="189"/>
      <c r="L8" s="1"/>
      <c r="M8" s="1"/>
      <c r="N8" s="1"/>
      <c r="O8" s="1"/>
      <c r="P8" s="1"/>
      <c r="Q8" s="1"/>
      <c r="R8" s="1"/>
      <c r="S8" s="1"/>
      <c r="T8" s="1"/>
      <c r="U8" s="1"/>
      <c r="V8" s="1"/>
      <c r="W8" s="1"/>
      <c r="X8" s="1"/>
      <c r="Y8" s="1"/>
      <c r="Z8" s="1"/>
      <c r="AA8" s="1"/>
    </row>
    <row r="9" spans="1:27" ht="14.25" customHeight="1">
      <c r="A9" s="197" t="s">
        <v>13</v>
      </c>
      <c r="B9" s="189"/>
      <c r="C9" s="196" t="s">
        <v>14</v>
      </c>
      <c r="D9" s="188"/>
      <c r="E9" s="188"/>
      <c r="F9" s="188"/>
      <c r="G9" s="188"/>
      <c r="H9" s="188"/>
      <c r="I9" s="188"/>
      <c r="J9" s="188"/>
      <c r="K9" s="189"/>
      <c r="L9" s="1"/>
      <c r="M9" s="1"/>
      <c r="N9" s="1"/>
      <c r="O9" s="1"/>
      <c r="P9" s="1"/>
      <c r="Q9" s="1"/>
      <c r="R9" s="1"/>
      <c r="S9" s="1"/>
      <c r="T9" s="1"/>
      <c r="U9" s="1"/>
      <c r="V9" s="1"/>
      <c r="W9" s="1"/>
      <c r="X9" s="1"/>
      <c r="Y9" s="1"/>
      <c r="Z9" s="1"/>
      <c r="AA9" s="1"/>
    </row>
    <row r="10" spans="1:27" ht="36" customHeight="1">
      <c r="A10" s="197" t="s">
        <v>16</v>
      </c>
      <c r="B10" s="189"/>
      <c r="C10" s="196" t="s">
        <v>17</v>
      </c>
      <c r="D10" s="188"/>
      <c r="E10" s="188"/>
      <c r="F10" s="188"/>
      <c r="G10" s="188"/>
      <c r="H10" s="188"/>
      <c r="I10" s="188"/>
      <c r="J10" s="188"/>
      <c r="K10" s="189"/>
      <c r="L10" s="1"/>
      <c r="M10" s="1"/>
      <c r="N10" s="1"/>
      <c r="O10" s="1"/>
      <c r="P10" s="1"/>
      <c r="Q10" s="1"/>
      <c r="R10" s="1"/>
      <c r="S10" s="1"/>
      <c r="T10" s="1"/>
      <c r="U10" s="1"/>
      <c r="V10" s="1"/>
      <c r="W10" s="1"/>
      <c r="X10" s="1"/>
      <c r="Y10" s="1"/>
      <c r="Z10" s="1"/>
      <c r="AA10" s="1"/>
    </row>
    <row r="11" spans="1:27" ht="6.75" customHeight="1">
      <c r="A11" s="214"/>
      <c r="B11" s="188"/>
      <c r="C11" s="188"/>
      <c r="D11" s="188"/>
      <c r="E11" s="188"/>
      <c r="F11" s="188"/>
      <c r="G11" s="188"/>
      <c r="H11" s="188"/>
      <c r="I11" s="188"/>
      <c r="J11" s="188"/>
      <c r="K11" s="189"/>
      <c r="L11" s="1"/>
      <c r="M11" s="1"/>
      <c r="N11" s="1"/>
      <c r="O11" s="1"/>
      <c r="P11" s="1"/>
      <c r="Q11" s="1"/>
      <c r="R11" s="1"/>
      <c r="S11" s="1"/>
      <c r="T11" s="1"/>
      <c r="U11" s="1"/>
      <c r="V11" s="1"/>
      <c r="W11" s="1"/>
      <c r="X11" s="1"/>
      <c r="Y11" s="1"/>
      <c r="Z11" s="1"/>
      <c r="AA11" s="1"/>
    </row>
    <row r="12" spans="1:27" ht="25.5" customHeight="1">
      <c r="A12" s="197" t="s">
        <v>36</v>
      </c>
      <c r="B12" s="188"/>
      <c r="C12" s="190" t="s">
        <v>38</v>
      </c>
      <c r="D12" s="188"/>
      <c r="E12" s="189"/>
      <c r="F12" s="197" t="s">
        <v>41</v>
      </c>
      <c r="G12" s="188"/>
      <c r="H12" s="215" t="s">
        <v>42</v>
      </c>
      <c r="I12" s="188"/>
      <c r="J12" s="188"/>
      <c r="K12" s="189"/>
      <c r="L12" s="1"/>
      <c r="M12" s="1"/>
      <c r="N12" s="1"/>
      <c r="O12" s="1"/>
      <c r="P12" s="1"/>
      <c r="Q12" s="1"/>
      <c r="R12" s="1"/>
      <c r="S12" s="1"/>
      <c r="T12" s="1"/>
      <c r="U12" s="1"/>
      <c r="V12" s="1"/>
      <c r="W12" s="1"/>
      <c r="X12" s="1"/>
      <c r="Y12" s="1"/>
      <c r="Z12" s="1"/>
      <c r="AA12" s="1"/>
    </row>
    <row r="13" spans="1:27" ht="49.5" customHeight="1">
      <c r="A13" s="216" t="s">
        <v>44</v>
      </c>
      <c r="B13" s="188"/>
      <c r="C13" s="188"/>
      <c r="D13" s="188"/>
      <c r="E13" s="188"/>
      <c r="F13" s="188"/>
      <c r="G13" s="188"/>
      <c r="H13" s="188"/>
      <c r="I13" s="188"/>
      <c r="J13" s="188"/>
      <c r="K13" s="189"/>
      <c r="L13" s="1"/>
      <c r="M13" s="1"/>
      <c r="N13" s="1"/>
      <c r="O13" s="1"/>
      <c r="P13" s="1"/>
      <c r="Q13" s="1"/>
      <c r="R13" s="1"/>
      <c r="S13" s="1"/>
      <c r="T13" s="1"/>
      <c r="U13" s="1"/>
      <c r="V13" s="1"/>
      <c r="W13" s="1"/>
      <c r="X13" s="1"/>
      <c r="Y13" s="1"/>
      <c r="Z13" s="1"/>
      <c r="AA13" s="1"/>
    </row>
    <row r="14" spans="1:27" ht="21" customHeight="1">
      <c r="A14" s="191" t="s">
        <v>46</v>
      </c>
      <c r="B14" s="188"/>
      <c r="C14" s="188"/>
      <c r="D14" s="188"/>
      <c r="E14" s="188"/>
      <c r="F14" s="188"/>
      <c r="G14" s="188"/>
      <c r="H14" s="188"/>
      <c r="I14" s="188"/>
      <c r="J14" s="188"/>
      <c r="K14" s="189"/>
      <c r="L14" s="1"/>
      <c r="M14" s="1"/>
      <c r="N14" s="1"/>
      <c r="O14" s="1"/>
      <c r="P14" s="1"/>
      <c r="Q14" s="1"/>
      <c r="R14" s="1"/>
      <c r="S14" s="1"/>
      <c r="T14" s="1"/>
      <c r="U14" s="1"/>
      <c r="V14" s="1"/>
      <c r="W14" s="1"/>
      <c r="X14" s="1"/>
      <c r="Y14" s="1"/>
      <c r="Z14" s="1"/>
      <c r="AA14" s="1"/>
    </row>
    <row r="15" spans="1:27" ht="45" customHeight="1">
      <c r="A15" s="11" t="s">
        <v>48</v>
      </c>
      <c r="B15" s="11" t="s">
        <v>32</v>
      </c>
      <c r="C15" s="11" t="s">
        <v>46</v>
      </c>
      <c r="D15" s="208" t="s">
        <v>33</v>
      </c>
      <c r="E15" s="209"/>
      <c r="F15" s="209"/>
      <c r="G15" s="210"/>
      <c r="H15" s="14" t="s">
        <v>51</v>
      </c>
      <c r="I15" s="15"/>
      <c r="J15" s="15" t="s">
        <v>54</v>
      </c>
      <c r="K15" s="16" t="s">
        <v>55</v>
      </c>
      <c r="L15" s="1"/>
      <c r="M15" s="1"/>
      <c r="N15" s="1"/>
      <c r="O15" s="1"/>
      <c r="P15" s="1"/>
      <c r="Q15" s="1"/>
      <c r="R15" s="1"/>
      <c r="S15" s="1"/>
      <c r="T15" s="1"/>
      <c r="U15" s="1"/>
      <c r="V15" s="1"/>
      <c r="W15" s="1"/>
      <c r="X15" s="1"/>
      <c r="Y15" s="1"/>
      <c r="Z15" s="1"/>
      <c r="AA15" s="1"/>
    </row>
    <row r="16" spans="1:27" ht="33" customHeight="1">
      <c r="A16" s="192" t="s">
        <v>59</v>
      </c>
      <c r="B16" s="185" t="s">
        <v>241</v>
      </c>
      <c r="C16" s="194" t="s">
        <v>242</v>
      </c>
      <c r="D16" s="29" t="s">
        <v>37</v>
      </c>
      <c r="E16" s="195" t="s">
        <v>211</v>
      </c>
      <c r="F16" s="188"/>
      <c r="G16" s="189"/>
      <c r="H16" s="32" t="s">
        <v>66</v>
      </c>
      <c r="I16" s="185" t="s">
        <v>243</v>
      </c>
      <c r="J16" s="185" t="s">
        <v>209</v>
      </c>
      <c r="K16" s="185" t="s">
        <v>66</v>
      </c>
      <c r="L16" s="28"/>
      <c r="M16" s="1"/>
      <c r="N16" s="1"/>
      <c r="O16" s="1"/>
      <c r="P16" s="1"/>
      <c r="Q16" s="1"/>
      <c r="R16" s="1"/>
      <c r="S16" s="1"/>
      <c r="T16" s="1"/>
      <c r="U16" s="1"/>
      <c r="V16" s="1"/>
      <c r="W16" s="1"/>
      <c r="X16" s="1"/>
      <c r="Y16" s="1"/>
      <c r="Z16" s="1"/>
      <c r="AA16" s="1"/>
    </row>
    <row r="17" spans="1:27" ht="108.75" customHeight="1">
      <c r="A17" s="193"/>
      <c r="B17" s="186"/>
      <c r="C17" s="221"/>
      <c r="D17" s="29" t="s">
        <v>40</v>
      </c>
      <c r="E17" s="195" t="s">
        <v>212</v>
      </c>
      <c r="F17" s="188"/>
      <c r="G17" s="189"/>
      <c r="H17" s="32" t="s">
        <v>66</v>
      </c>
      <c r="I17" s="186"/>
      <c r="J17" s="186"/>
      <c r="K17" s="186"/>
      <c r="L17" s="28"/>
      <c r="M17" s="1"/>
      <c r="N17" s="1"/>
      <c r="O17" s="1"/>
      <c r="P17" s="1"/>
      <c r="Q17" s="1"/>
      <c r="R17" s="1"/>
      <c r="S17" s="1"/>
      <c r="T17" s="1"/>
      <c r="U17" s="1"/>
      <c r="V17" s="1"/>
      <c r="W17" s="1"/>
      <c r="X17" s="1"/>
      <c r="Y17" s="1"/>
      <c r="Z17" s="1"/>
      <c r="AA17" s="1"/>
    </row>
    <row r="18" spans="1:27" ht="53.25" customHeight="1">
      <c r="A18" s="193"/>
      <c r="B18" s="185" t="s">
        <v>244</v>
      </c>
      <c r="C18" s="194" t="s">
        <v>214</v>
      </c>
      <c r="D18" s="29" t="s">
        <v>37</v>
      </c>
      <c r="E18" s="195" t="s">
        <v>210</v>
      </c>
      <c r="F18" s="188"/>
      <c r="G18" s="189"/>
      <c r="H18" s="32" t="s">
        <v>71</v>
      </c>
      <c r="I18" s="185" t="s">
        <v>213</v>
      </c>
      <c r="J18" s="200" t="s">
        <v>186</v>
      </c>
      <c r="K18" s="198" t="s">
        <v>66</v>
      </c>
      <c r="L18" s="28"/>
      <c r="M18" s="1"/>
      <c r="N18" s="1"/>
      <c r="O18" s="1"/>
      <c r="P18" s="1"/>
      <c r="Q18" s="1"/>
      <c r="R18" s="1"/>
      <c r="S18" s="1"/>
      <c r="T18" s="1"/>
      <c r="U18" s="1"/>
      <c r="V18" s="1"/>
      <c r="W18" s="1"/>
      <c r="X18" s="1"/>
      <c r="Y18" s="1"/>
      <c r="Z18" s="1"/>
      <c r="AA18" s="1"/>
    </row>
    <row r="19" spans="1:27" ht="54.75" customHeight="1">
      <c r="A19" s="193"/>
      <c r="B19" s="186"/>
      <c r="C19" s="186"/>
      <c r="D19" s="29" t="s">
        <v>40</v>
      </c>
      <c r="E19" s="195" t="s">
        <v>245</v>
      </c>
      <c r="F19" s="188"/>
      <c r="G19" s="189"/>
      <c r="H19" s="32" t="s">
        <v>66</v>
      </c>
      <c r="I19" s="186"/>
      <c r="J19" s="186"/>
      <c r="K19" s="199"/>
      <c r="L19" s="28"/>
      <c r="M19" s="1"/>
      <c r="N19" s="1"/>
      <c r="O19" s="1"/>
      <c r="P19" s="1"/>
      <c r="Q19" s="1"/>
      <c r="R19" s="1"/>
      <c r="S19" s="1"/>
      <c r="T19" s="1"/>
      <c r="U19" s="1"/>
      <c r="V19" s="1"/>
      <c r="W19" s="1"/>
      <c r="X19" s="1"/>
      <c r="Y19" s="1"/>
      <c r="Z19" s="1"/>
      <c r="AA19" s="1"/>
    </row>
    <row r="20" spans="1:27" s="161" customFormat="1" ht="84" customHeight="1">
      <c r="A20" s="193"/>
      <c r="B20" s="185" t="s">
        <v>246</v>
      </c>
      <c r="C20" s="194" t="s">
        <v>247</v>
      </c>
      <c r="D20" s="29" t="s">
        <v>37</v>
      </c>
      <c r="E20" s="195" t="s">
        <v>222</v>
      </c>
      <c r="F20" s="188"/>
      <c r="G20" s="189"/>
      <c r="H20" s="32" t="s">
        <v>71</v>
      </c>
      <c r="I20" s="185" t="s">
        <v>223</v>
      </c>
      <c r="J20" s="200" t="s">
        <v>186</v>
      </c>
      <c r="K20" s="198" t="s">
        <v>66</v>
      </c>
      <c r="L20" s="28"/>
      <c r="M20" s="1"/>
      <c r="N20" s="1"/>
      <c r="O20" s="1"/>
      <c r="P20" s="1"/>
      <c r="Q20" s="1"/>
      <c r="R20" s="1"/>
      <c r="S20" s="1"/>
      <c r="T20" s="1"/>
      <c r="U20" s="1"/>
      <c r="V20" s="1"/>
      <c r="W20" s="1"/>
      <c r="X20" s="1"/>
      <c r="Y20" s="1"/>
      <c r="Z20" s="1"/>
      <c r="AA20" s="1"/>
    </row>
    <row r="21" spans="1:27" s="161" customFormat="1" ht="54.75" customHeight="1">
      <c r="A21" s="193"/>
      <c r="B21" s="186"/>
      <c r="C21" s="186"/>
      <c r="D21" s="29" t="s">
        <v>40</v>
      </c>
      <c r="E21" s="195" t="s">
        <v>248</v>
      </c>
      <c r="F21" s="188"/>
      <c r="G21" s="189"/>
      <c r="H21" s="32" t="s">
        <v>66</v>
      </c>
      <c r="I21" s="186"/>
      <c r="J21" s="186"/>
      <c r="K21" s="199"/>
      <c r="L21" s="28"/>
      <c r="M21" s="1"/>
      <c r="N21" s="1"/>
      <c r="O21" s="1"/>
      <c r="P21" s="1"/>
      <c r="Q21" s="1"/>
      <c r="R21" s="1"/>
      <c r="S21" s="1"/>
      <c r="T21" s="1"/>
      <c r="U21" s="1"/>
      <c r="V21" s="1"/>
      <c r="W21" s="1"/>
      <c r="X21" s="1"/>
      <c r="Y21" s="1"/>
      <c r="Z21" s="1"/>
      <c r="AA21" s="1"/>
    </row>
    <row r="22" spans="1:27" ht="33" customHeight="1">
      <c r="A22" s="193"/>
      <c r="B22" s="185" t="s">
        <v>208</v>
      </c>
      <c r="C22" s="194" t="s">
        <v>229</v>
      </c>
      <c r="D22" s="29" t="s">
        <v>37</v>
      </c>
      <c r="E22" s="222" t="s">
        <v>236</v>
      </c>
      <c r="F22" s="223"/>
      <c r="G22" s="224"/>
      <c r="H22" s="32" t="s">
        <v>66</v>
      </c>
      <c r="I22" s="185" t="s">
        <v>238</v>
      </c>
      <c r="J22" s="200" t="s">
        <v>203</v>
      </c>
      <c r="K22" s="198" t="s">
        <v>66</v>
      </c>
      <c r="L22" s="28"/>
      <c r="M22" s="1"/>
      <c r="N22" s="1"/>
      <c r="O22" s="1"/>
      <c r="P22" s="1"/>
      <c r="Q22" s="1"/>
      <c r="R22" s="1"/>
      <c r="S22" s="1"/>
      <c r="T22" s="1"/>
      <c r="U22" s="1"/>
      <c r="V22" s="1"/>
      <c r="W22" s="1"/>
      <c r="X22" s="1"/>
      <c r="Y22" s="1"/>
      <c r="Z22" s="1"/>
      <c r="AA22" s="1"/>
    </row>
    <row r="23" spans="1:27" ht="84.75" customHeight="1">
      <c r="A23" s="201"/>
      <c r="B23" s="186"/>
      <c r="C23" s="186"/>
      <c r="D23" s="29" t="s">
        <v>40</v>
      </c>
      <c r="E23" s="195" t="s">
        <v>237</v>
      </c>
      <c r="F23" s="188"/>
      <c r="G23" s="189"/>
      <c r="H23" s="32" t="s">
        <v>66</v>
      </c>
      <c r="I23" s="186"/>
      <c r="J23" s="186"/>
      <c r="K23" s="199"/>
      <c r="L23" s="28"/>
      <c r="M23" s="1"/>
      <c r="N23" s="1"/>
      <c r="O23" s="1"/>
      <c r="P23" s="1"/>
      <c r="Q23" s="1"/>
      <c r="R23" s="1"/>
      <c r="S23" s="1"/>
      <c r="T23" s="1"/>
      <c r="U23" s="1"/>
      <c r="V23" s="1"/>
      <c r="W23" s="1"/>
      <c r="X23" s="1"/>
      <c r="Y23" s="1"/>
      <c r="Z23" s="1"/>
      <c r="AA23" s="1"/>
    </row>
    <row r="24" spans="1:27" ht="36" customHeight="1">
      <c r="A24" s="192" t="s">
        <v>82</v>
      </c>
      <c r="B24" s="205" t="s">
        <v>84</v>
      </c>
      <c r="C24" s="207" t="s">
        <v>215</v>
      </c>
      <c r="D24" s="164" t="s">
        <v>37</v>
      </c>
      <c r="E24" s="207" t="s">
        <v>220</v>
      </c>
      <c r="F24" s="209"/>
      <c r="G24" s="210"/>
      <c r="H24" s="163" t="s">
        <v>66</v>
      </c>
      <c r="I24" s="185" t="s">
        <v>217</v>
      </c>
      <c r="J24" s="185" t="s">
        <v>203</v>
      </c>
      <c r="K24" s="198" t="s">
        <v>66</v>
      </c>
      <c r="L24" s="1"/>
      <c r="M24" s="1"/>
      <c r="N24" s="1"/>
      <c r="O24" s="1"/>
      <c r="P24" s="1"/>
      <c r="Q24" s="1"/>
      <c r="R24" s="1"/>
      <c r="S24" s="1"/>
      <c r="T24" s="1"/>
      <c r="U24" s="1"/>
      <c r="V24" s="1"/>
      <c r="W24" s="1"/>
      <c r="X24" s="1"/>
      <c r="Y24" s="1"/>
      <c r="Z24" s="1"/>
      <c r="AA24" s="1"/>
    </row>
    <row r="25" spans="1:27" ht="36" customHeight="1">
      <c r="A25" s="193"/>
      <c r="B25" s="206"/>
      <c r="C25" s="206"/>
      <c r="D25" s="164" t="s">
        <v>40</v>
      </c>
      <c r="E25" s="207" t="s">
        <v>216</v>
      </c>
      <c r="F25" s="209"/>
      <c r="G25" s="210"/>
      <c r="H25" s="163" t="s">
        <v>66</v>
      </c>
      <c r="I25" s="186"/>
      <c r="J25" s="186"/>
      <c r="K25" s="199"/>
      <c r="L25" s="1"/>
      <c r="M25" s="1"/>
      <c r="N25" s="1"/>
      <c r="O25" s="1"/>
      <c r="P25" s="1"/>
      <c r="Q25" s="1"/>
      <c r="R25" s="1"/>
      <c r="S25" s="1"/>
      <c r="T25" s="1"/>
      <c r="U25" s="1"/>
      <c r="V25" s="1"/>
      <c r="W25" s="1"/>
      <c r="X25" s="1"/>
      <c r="Y25" s="1"/>
      <c r="Z25" s="1"/>
      <c r="AA25" s="1"/>
    </row>
    <row r="26" spans="1:27" s="119" customFormat="1" ht="36" customHeight="1">
      <c r="A26" s="193"/>
      <c r="B26" s="205" t="s">
        <v>219</v>
      </c>
      <c r="C26" s="207" t="s">
        <v>221</v>
      </c>
      <c r="D26" s="29" t="s">
        <v>37</v>
      </c>
      <c r="E26" s="207" t="s">
        <v>226</v>
      </c>
      <c r="F26" s="209"/>
      <c r="G26" s="210"/>
      <c r="H26" s="163" t="s">
        <v>66</v>
      </c>
      <c r="I26" s="185" t="s">
        <v>217</v>
      </c>
      <c r="J26" s="185" t="s">
        <v>203</v>
      </c>
      <c r="K26" s="198" t="s">
        <v>66</v>
      </c>
      <c r="L26" s="1"/>
      <c r="M26" s="1"/>
      <c r="N26" s="1"/>
      <c r="O26" s="1"/>
      <c r="P26" s="1"/>
      <c r="Q26" s="1"/>
      <c r="R26" s="1"/>
      <c r="S26" s="1"/>
      <c r="T26" s="1"/>
      <c r="U26" s="1"/>
      <c r="V26" s="1"/>
      <c r="W26" s="1"/>
      <c r="X26" s="1"/>
      <c r="Y26" s="1"/>
      <c r="Z26" s="1"/>
      <c r="AA26" s="1"/>
    </row>
    <row r="27" spans="1:27" s="119" customFormat="1" ht="33" customHeight="1">
      <c r="A27" s="193"/>
      <c r="B27" s="206"/>
      <c r="C27" s="206"/>
      <c r="D27" s="164" t="s">
        <v>40</v>
      </c>
      <c r="E27" s="207" t="s">
        <v>227</v>
      </c>
      <c r="F27" s="209"/>
      <c r="G27" s="210"/>
      <c r="H27" s="163" t="s">
        <v>66</v>
      </c>
      <c r="I27" s="186"/>
      <c r="J27" s="186"/>
      <c r="K27" s="199"/>
      <c r="L27" s="1"/>
      <c r="M27" s="1"/>
      <c r="N27" s="1"/>
      <c r="O27" s="1"/>
      <c r="P27" s="1"/>
      <c r="Q27" s="1"/>
      <c r="R27" s="1"/>
      <c r="S27" s="1"/>
      <c r="T27" s="1"/>
      <c r="U27" s="1"/>
      <c r="V27" s="1"/>
      <c r="W27" s="1"/>
      <c r="X27" s="1"/>
      <c r="Y27" s="1"/>
      <c r="Z27" s="1"/>
      <c r="AA27" s="1"/>
    </row>
    <row r="28" spans="1:27" ht="19.5" customHeight="1">
      <c r="A28" s="202" t="s">
        <v>96</v>
      </c>
      <c r="B28" s="203"/>
      <c r="C28" s="203"/>
      <c r="D28" s="203"/>
      <c r="E28" s="203"/>
      <c r="F28" s="203"/>
      <c r="G28" s="203"/>
      <c r="H28" s="203"/>
      <c r="I28" s="203"/>
      <c r="J28" s="203"/>
      <c r="K28" s="204"/>
      <c r="L28" s="1"/>
      <c r="M28" s="1"/>
      <c r="N28" s="1"/>
      <c r="O28" s="1"/>
      <c r="P28" s="1"/>
      <c r="Q28" s="1"/>
      <c r="R28" s="1"/>
      <c r="S28" s="1"/>
      <c r="T28" s="1"/>
      <c r="U28" s="1"/>
      <c r="V28" s="1"/>
      <c r="W28" s="1"/>
      <c r="X28" s="1"/>
      <c r="Y28" s="1"/>
      <c r="Z28" s="1"/>
      <c r="AA28" s="1"/>
    </row>
    <row r="29" spans="1:27" ht="56.25" customHeight="1">
      <c r="A29" s="196" t="s">
        <v>239</v>
      </c>
      <c r="B29" s="188"/>
      <c r="C29" s="188"/>
      <c r="D29" s="188"/>
      <c r="E29" s="188"/>
      <c r="F29" s="188"/>
      <c r="G29" s="188"/>
      <c r="H29" s="188"/>
      <c r="I29" s="188"/>
      <c r="J29" s="188"/>
      <c r="K29" s="189"/>
      <c r="L29" s="1"/>
      <c r="M29" s="1"/>
      <c r="N29" s="1"/>
      <c r="O29" s="1"/>
      <c r="P29" s="1"/>
      <c r="Q29" s="1"/>
      <c r="R29" s="1"/>
      <c r="S29" s="1"/>
      <c r="T29" s="1"/>
      <c r="U29" s="1"/>
      <c r="V29" s="1"/>
      <c r="W29" s="1"/>
      <c r="X29" s="1"/>
      <c r="Y29" s="1"/>
      <c r="Z29" s="1"/>
      <c r="AA29" s="1"/>
    </row>
    <row r="30" spans="1:27" ht="15.75" customHeight="1">
      <c r="A30" s="1"/>
      <c r="B30" s="1"/>
      <c r="C30" s="88"/>
      <c r="D30" s="88"/>
      <c r="E30" s="89"/>
      <c r="F30" s="88"/>
      <c r="G30" s="88"/>
      <c r="H30" s="88"/>
      <c r="I30" s="88"/>
      <c r="J30" s="88"/>
      <c r="K30" s="88"/>
      <c r="L30" s="1"/>
      <c r="M30" s="1"/>
      <c r="N30" s="1"/>
      <c r="O30" s="1"/>
      <c r="P30" s="1"/>
      <c r="Q30" s="1"/>
      <c r="R30" s="1"/>
      <c r="S30" s="1"/>
      <c r="T30" s="1"/>
      <c r="U30" s="1"/>
      <c r="V30" s="1"/>
      <c r="W30" s="1"/>
      <c r="X30" s="1"/>
      <c r="Y30" s="1"/>
      <c r="Z30" s="1"/>
      <c r="AA30" s="1"/>
    </row>
    <row r="31" spans="1:27" ht="15.75" customHeight="1">
      <c r="A31" s="1"/>
      <c r="B31" s="89"/>
      <c r="D31" s="88"/>
      <c r="E31" s="88"/>
      <c r="F31" s="88"/>
      <c r="G31" s="88"/>
      <c r="H31" s="88"/>
      <c r="I31" s="88"/>
      <c r="J31" s="88"/>
      <c r="K31" s="88"/>
      <c r="L31" s="1"/>
      <c r="M31" s="1"/>
      <c r="N31" s="1"/>
      <c r="O31" s="1"/>
      <c r="P31" s="1"/>
      <c r="Q31" s="1"/>
      <c r="R31" s="1"/>
      <c r="S31" s="1"/>
      <c r="T31" s="1"/>
      <c r="U31" s="1"/>
      <c r="V31" s="1"/>
      <c r="W31" s="1"/>
      <c r="X31" s="1"/>
      <c r="Y31" s="1"/>
      <c r="Z31" s="1"/>
      <c r="AA31" s="1"/>
    </row>
    <row r="32" spans="1:27" ht="15.75" customHeight="1">
      <c r="A32" s="1"/>
      <c r="B32" s="1"/>
      <c r="C32" s="87"/>
      <c r="D32" s="88"/>
      <c r="E32" s="89"/>
      <c r="F32" s="88"/>
      <c r="G32" s="88"/>
      <c r="H32" s="88"/>
      <c r="I32" s="88"/>
      <c r="J32" s="88"/>
      <c r="K32" s="88"/>
      <c r="L32" s="1"/>
      <c r="M32" s="1"/>
      <c r="N32" s="1"/>
      <c r="O32" s="1"/>
      <c r="P32" s="1"/>
      <c r="Q32" s="1"/>
      <c r="R32" s="1"/>
      <c r="S32" s="1"/>
      <c r="T32" s="1"/>
      <c r="U32" s="1"/>
      <c r="V32" s="1"/>
      <c r="W32" s="1"/>
      <c r="X32" s="1"/>
      <c r="Y32" s="1"/>
      <c r="Z32" s="1"/>
      <c r="AA32" s="1"/>
    </row>
    <row r="33" spans="1:27" ht="15.75" customHeight="1">
      <c r="A33" s="1"/>
      <c r="B33" s="1"/>
      <c r="C33" s="88"/>
      <c r="D33" s="88"/>
      <c r="E33" s="89"/>
      <c r="F33" s="88"/>
      <c r="G33" s="88"/>
      <c r="H33" s="88"/>
      <c r="I33" s="88"/>
      <c r="J33" s="88"/>
      <c r="K33" s="88"/>
      <c r="L33" s="1"/>
      <c r="M33" s="1"/>
      <c r="N33" s="1"/>
      <c r="O33" s="1"/>
      <c r="P33" s="1"/>
      <c r="Q33" s="1"/>
      <c r="R33" s="1"/>
      <c r="S33" s="1"/>
      <c r="T33" s="1"/>
      <c r="U33" s="1"/>
      <c r="V33" s="1"/>
      <c r="W33" s="1"/>
      <c r="X33" s="1"/>
      <c r="Y33" s="1"/>
      <c r="Z33" s="1"/>
      <c r="AA33" s="1"/>
    </row>
    <row r="34" spans="1:27" ht="15.75" customHeight="1">
      <c r="A34" s="1"/>
      <c r="B34" s="1"/>
      <c r="C34" s="88"/>
      <c r="D34" s="88"/>
      <c r="E34" s="88"/>
      <c r="F34" s="88"/>
      <c r="G34" s="88"/>
      <c r="H34" s="88"/>
      <c r="I34" s="88"/>
      <c r="J34" s="88"/>
      <c r="K34" s="88"/>
      <c r="L34" s="1"/>
      <c r="M34" s="1"/>
      <c r="N34" s="1"/>
      <c r="O34" s="1"/>
      <c r="P34" s="1"/>
      <c r="Q34" s="1"/>
      <c r="R34" s="1"/>
      <c r="S34" s="1"/>
      <c r="T34" s="1"/>
      <c r="U34" s="1"/>
      <c r="V34" s="1"/>
      <c r="W34" s="1"/>
      <c r="X34" s="1"/>
      <c r="Y34" s="1"/>
      <c r="Z34" s="1"/>
      <c r="AA34" s="1"/>
    </row>
    <row r="35" spans="1:27" ht="15.75" customHeight="1">
      <c r="A35" s="1"/>
      <c r="B35" s="1"/>
      <c r="C35" s="88"/>
      <c r="D35" s="88"/>
      <c r="E35" s="87"/>
      <c r="F35" s="88"/>
      <c r="G35" s="88"/>
      <c r="H35" s="88"/>
      <c r="I35" s="88"/>
      <c r="J35" s="88"/>
      <c r="K35" s="88"/>
      <c r="L35" s="1"/>
      <c r="M35" s="1"/>
      <c r="N35" s="1"/>
      <c r="O35" s="1"/>
      <c r="P35" s="1"/>
      <c r="Q35" s="1"/>
      <c r="R35" s="1"/>
      <c r="S35" s="1"/>
      <c r="T35" s="1"/>
      <c r="U35" s="1"/>
      <c r="V35" s="1"/>
      <c r="W35" s="1"/>
      <c r="X35" s="1"/>
      <c r="Y35" s="1"/>
      <c r="Z35" s="1"/>
      <c r="AA35" s="1"/>
    </row>
    <row r="36" spans="1:27" ht="15.75" customHeight="1">
      <c r="A36" s="1"/>
      <c r="B36" s="1"/>
      <c r="C36" s="88"/>
      <c r="D36" s="88"/>
      <c r="E36" s="87"/>
      <c r="F36" s="88"/>
      <c r="G36" s="88"/>
      <c r="H36" s="88"/>
      <c r="I36" s="88"/>
      <c r="J36" s="88"/>
      <c r="K36" s="88"/>
      <c r="L36" s="1"/>
      <c r="M36" s="1"/>
      <c r="N36" s="1"/>
      <c r="O36" s="1"/>
      <c r="P36" s="1"/>
      <c r="Q36" s="1"/>
      <c r="R36" s="1"/>
      <c r="S36" s="1"/>
      <c r="T36" s="1"/>
      <c r="U36" s="1"/>
      <c r="V36" s="1"/>
      <c r="W36" s="1"/>
      <c r="X36" s="1"/>
      <c r="Y36" s="1"/>
      <c r="Z36" s="1"/>
      <c r="AA36" s="1"/>
    </row>
    <row r="37" spans="1:27" ht="15.75" customHeight="1">
      <c r="A37" s="1"/>
      <c r="B37" s="1"/>
      <c r="C37" s="88"/>
      <c r="D37" s="88"/>
      <c r="E37" s="88"/>
      <c r="F37" s="88"/>
      <c r="G37" s="88"/>
      <c r="H37" s="88"/>
      <c r="I37" s="88"/>
      <c r="J37" s="88"/>
      <c r="K37" s="88"/>
      <c r="L37" s="1"/>
      <c r="M37" s="1"/>
      <c r="N37" s="1"/>
      <c r="O37" s="1"/>
      <c r="P37" s="1"/>
      <c r="Q37" s="1"/>
      <c r="R37" s="1"/>
      <c r="S37" s="1"/>
      <c r="T37" s="1"/>
      <c r="U37" s="1"/>
      <c r="V37" s="1"/>
      <c r="W37" s="1"/>
      <c r="X37" s="1"/>
      <c r="Y37" s="1"/>
      <c r="Z37" s="1"/>
      <c r="AA37" s="1"/>
    </row>
    <row r="38" spans="1:27" ht="15.75" customHeight="1">
      <c r="A38" s="1"/>
      <c r="B38" s="1"/>
      <c r="C38" s="88"/>
      <c r="D38" s="87"/>
      <c r="E38" s="88"/>
      <c r="F38" s="88"/>
      <c r="G38" s="88"/>
      <c r="H38" s="88"/>
      <c r="I38" s="88"/>
      <c r="J38" s="88"/>
      <c r="K38" s="88"/>
      <c r="L38" s="1"/>
      <c r="M38" s="1"/>
      <c r="N38" s="1"/>
      <c r="O38" s="1"/>
      <c r="P38" s="1"/>
      <c r="Q38" s="1"/>
      <c r="R38" s="1"/>
      <c r="S38" s="1"/>
      <c r="T38" s="1"/>
      <c r="U38" s="1"/>
      <c r="V38" s="1"/>
      <c r="W38" s="1"/>
      <c r="X38" s="1"/>
      <c r="Y38" s="1"/>
      <c r="Z38" s="1"/>
      <c r="AA38" s="1"/>
    </row>
    <row r="39" spans="1:27" ht="15.75" customHeight="1">
      <c r="A39" s="1"/>
      <c r="B39" s="1"/>
      <c r="C39" s="88"/>
      <c r="D39" s="88"/>
      <c r="E39" s="88"/>
      <c r="F39" s="88"/>
      <c r="G39" s="88"/>
      <c r="H39" s="88"/>
      <c r="I39" s="88"/>
      <c r="J39" s="88"/>
      <c r="K39" s="88"/>
      <c r="L39" s="1"/>
      <c r="M39" s="1"/>
      <c r="N39" s="1"/>
      <c r="O39" s="1"/>
      <c r="P39" s="1"/>
      <c r="Q39" s="1"/>
      <c r="R39" s="1"/>
      <c r="S39" s="1"/>
      <c r="T39" s="1"/>
      <c r="U39" s="1"/>
      <c r="V39" s="1"/>
      <c r="W39" s="1"/>
      <c r="X39" s="1"/>
      <c r="Y39" s="1"/>
      <c r="Z39" s="1"/>
      <c r="AA39" s="1"/>
    </row>
    <row r="40" spans="1:27" ht="15.75" customHeight="1">
      <c r="A40" s="1"/>
      <c r="B40" s="1"/>
      <c r="C40" s="88"/>
      <c r="D40" s="88"/>
      <c r="E40" s="88"/>
      <c r="F40" s="88"/>
      <c r="G40" s="88"/>
      <c r="H40" s="88"/>
      <c r="I40" s="88"/>
      <c r="J40" s="88"/>
      <c r="K40" s="88"/>
      <c r="L40" s="1"/>
      <c r="M40" s="1"/>
      <c r="N40" s="1"/>
      <c r="O40" s="1"/>
      <c r="P40" s="1"/>
      <c r="Q40" s="1"/>
      <c r="R40" s="1"/>
      <c r="S40" s="1"/>
      <c r="T40" s="1"/>
      <c r="U40" s="1"/>
      <c r="V40" s="1"/>
      <c r="W40" s="1"/>
      <c r="X40" s="1"/>
      <c r="Y40" s="1"/>
      <c r="Z40" s="1"/>
      <c r="AA40" s="1"/>
    </row>
    <row r="41" spans="1:27" ht="15.75" customHeight="1">
      <c r="A41" s="1"/>
      <c r="B41" s="1"/>
      <c r="C41" s="88"/>
      <c r="D41" s="87"/>
      <c r="E41" s="88"/>
      <c r="F41" s="88"/>
      <c r="G41" s="88"/>
      <c r="H41" s="88"/>
      <c r="I41" s="87"/>
      <c r="J41" s="88"/>
      <c r="K41" s="88"/>
      <c r="L41" s="1"/>
      <c r="M41" s="1"/>
      <c r="N41" s="1"/>
      <c r="O41" s="1"/>
      <c r="P41" s="1"/>
      <c r="Q41" s="1"/>
      <c r="R41" s="1"/>
      <c r="S41" s="1"/>
      <c r="T41" s="1"/>
      <c r="U41" s="1"/>
      <c r="V41" s="1"/>
      <c r="W41" s="1"/>
      <c r="X41" s="1"/>
      <c r="Y41" s="1"/>
      <c r="Z41" s="1"/>
      <c r="AA41" s="1"/>
    </row>
    <row r="42" spans="1:27" ht="15.75" customHeight="1">
      <c r="A42" s="1"/>
      <c r="B42" s="1"/>
      <c r="C42" s="88"/>
      <c r="D42" s="88"/>
      <c r="E42" s="88"/>
      <c r="F42" s="88"/>
      <c r="G42" s="88"/>
      <c r="H42" s="88"/>
      <c r="I42" s="88"/>
      <c r="J42" s="88"/>
      <c r="K42" s="88"/>
      <c r="L42" s="1"/>
      <c r="M42" s="1"/>
      <c r="N42" s="1"/>
      <c r="O42" s="1"/>
      <c r="P42" s="1"/>
      <c r="Q42" s="1"/>
      <c r="R42" s="1"/>
      <c r="S42" s="1"/>
      <c r="T42" s="1"/>
      <c r="U42" s="1"/>
      <c r="V42" s="1"/>
      <c r="W42" s="1"/>
      <c r="X42" s="1"/>
      <c r="Y42" s="1"/>
      <c r="Z42" s="1"/>
      <c r="AA42" s="1"/>
    </row>
    <row r="43" spans="1:27" ht="15.75" customHeight="1">
      <c r="A43" s="1"/>
      <c r="B43" s="1"/>
      <c r="C43" s="88"/>
      <c r="D43" s="88"/>
      <c r="E43" s="88"/>
      <c r="F43" s="88"/>
      <c r="G43" s="88"/>
      <c r="H43" s="88"/>
      <c r="I43" s="88"/>
      <c r="J43" s="88"/>
      <c r="K43" s="88"/>
      <c r="L43" s="1"/>
      <c r="M43" s="1"/>
      <c r="N43" s="1"/>
      <c r="O43" s="1"/>
      <c r="P43" s="1"/>
      <c r="Q43" s="1"/>
      <c r="R43" s="1"/>
      <c r="S43" s="1"/>
      <c r="T43" s="1"/>
      <c r="U43" s="1"/>
      <c r="V43" s="1"/>
      <c r="W43" s="1"/>
      <c r="X43" s="1"/>
      <c r="Y43" s="1"/>
      <c r="Z43" s="1"/>
      <c r="AA43" s="1"/>
    </row>
    <row r="44" spans="1:27" ht="15.75" customHeight="1">
      <c r="A44" s="1"/>
      <c r="B44" s="1"/>
      <c r="C44" s="88"/>
      <c r="D44" s="88"/>
      <c r="E44" s="88"/>
      <c r="F44" s="88"/>
      <c r="G44" s="88"/>
      <c r="H44" s="88"/>
      <c r="I44" s="88"/>
      <c r="J44" s="88"/>
      <c r="K44" s="88"/>
      <c r="L44" s="1"/>
      <c r="M44" s="1"/>
      <c r="N44" s="1"/>
      <c r="O44" s="1"/>
      <c r="P44" s="1"/>
      <c r="Q44" s="1"/>
      <c r="R44" s="1"/>
      <c r="S44" s="1"/>
      <c r="T44" s="1"/>
      <c r="U44" s="1"/>
      <c r="V44" s="1"/>
      <c r="W44" s="1"/>
      <c r="X44" s="1"/>
      <c r="Y44" s="1"/>
      <c r="Z44" s="1"/>
      <c r="AA44" s="1"/>
    </row>
    <row r="45" spans="1:27" ht="15.75" customHeight="1">
      <c r="A45" s="1"/>
      <c r="B45" s="1"/>
      <c r="C45" s="88"/>
      <c r="D45" s="88"/>
      <c r="E45" s="88"/>
      <c r="F45" s="88"/>
      <c r="G45" s="88"/>
      <c r="H45" s="88"/>
      <c r="I45" s="88"/>
      <c r="J45" s="88"/>
      <c r="K45" s="88"/>
      <c r="L45" s="1"/>
      <c r="M45" s="1"/>
      <c r="N45" s="1"/>
      <c r="O45" s="1"/>
      <c r="P45" s="1"/>
      <c r="Q45" s="1"/>
      <c r="R45" s="1"/>
      <c r="S45" s="1"/>
      <c r="T45" s="1"/>
      <c r="U45" s="1"/>
      <c r="V45" s="1"/>
      <c r="W45" s="1"/>
      <c r="X45" s="1"/>
      <c r="Y45" s="1"/>
      <c r="Z45" s="1"/>
      <c r="AA45" s="1"/>
    </row>
    <row r="46" spans="1:27" ht="15.75" customHeight="1">
      <c r="A46" s="1"/>
      <c r="B46" s="1"/>
      <c r="C46" s="88"/>
      <c r="D46" s="88"/>
      <c r="E46" s="88"/>
      <c r="F46" s="88"/>
      <c r="G46" s="88"/>
      <c r="H46" s="88"/>
      <c r="I46" s="88"/>
      <c r="J46" s="88"/>
      <c r="K46" s="88"/>
      <c r="L46" s="1"/>
      <c r="M46" s="1"/>
      <c r="N46" s="1"/>
      <c r="O46" s="1"/>
      <c r="P46" s="1"/>
      <c r="Q46" s="1"/>
      <c r="R46" s="1"/>
      <c r="S46" s="1"/>
      <c r="T46" s="1"/>
      <c r="U46" s="1"/>
      <c r="V46" s="1"/>
      <c r="W46" s="1"/>
      <c r="X46" s="1"/>
      <c r="Y46" s="1"/>
      <c r="Z46" s="1"/>
      <c r="AA46" s="1"/>
    </row>
    <row r="47" spans="1:27" ht="15.75" customHeight="1">
      <c r="A47" s="1"/>
      <c r="B47" s="1"/>
      <c r="C47" s="88"/>
      <c r="D47" s="88"/>
      <c r="E47" s="88"/>
      <c r="F47" s="88"/>
      <c r="G47" s="88"/>
      <c r="H47" s="88"/>
      <c r="I47" s="88"/>
      <c r="J47" s="88"/>
      <c r="K47" s="88"/>
      <c r="L47" s="1"/>
      <c r="M47" s="1"/>
      <c r="N47" s="1"/>
      <c r="O47" s="1"/>
      <c r="P47" s="1"/>
      <c r="Q47" s="1"/>
      <c r="R47" s="1"/>
      <c r="S47" s="1"/>
      <c r="T47" s="1"/>
      <c r="U47" s="1"/>
      <c r="V47" s="1"/>
      <c r="W47" s="1"/>
      <c r="X47" s="1"/>
      <c r="Y47" s="1"/>
      <c r="Z47" s="1"/>
      <c r="AA47" s="1"/>
    </row>
    <row r="48" spans="1:27" ht="15.75" customHeight="1">
      <c r="A48" s="1"/>
      <c r="B48" s="1"/>
      <c r="C48" s="88"/>
      <c r="D48" s="88"/>
      <c r="E48" s="88"/>
      <c r="F48" s="88"/>
      <c r="G48" s="88"/>
      <c r="H48" s="88"/>
      <c r="I48" s="88"/>
      <c r="J48" s="88"/>
      <c r="K48" s="88"/>
      <c r="L48" s="1"/>
      <c r="M48" s="1"/>
      <c r="N48" s="1"/>
      <c r="O48" s="1"/>
      <c r="P48" s="1"/>
      <c r="Q48" s="1"/>
      <c r="R48" s="1"/>
      <c r="S48" s="1"/>
      <c r="T48" s="1"/>
      <c r="U48" s="1"/>
      <c r="V48" s="1"/>
      <c r="W48" s="1"/>
      <c r="X48" s="1"/>
      <c r="Y48" s="1"/>
      <c r="Z48" s="1"/>
      <c r="AA48" s="1"/>
    </row>
    <row r="49" spans="1:27" ht="15.75" customHeight="1">
      <c r="A49" s="1"/>
      <c r="B49" s="1"/>
      <c r="C49" s="88"/>
      <c r="D49" s="88"/>
      <c r="E49" s="88"/>
      <c r="F49" s="88"/>
      <c r="G49" s="88"/>
      <c r="H49" s="88"/>
      <c r="I49" s="88"/>
      <c r="J49" s="88"/>
      <c r="K49" s="88"/>
      <c r="L49" s="1"/>
      <c r="M49" s="1"/>
      <c r="N49" s="1"/>
      <c r="O49" s="1"/>
      <c r="P49" s="1"/>
      <c r="Q49" s="1"/>
      <c r="R49" s="1"/>
      <c r="S49" s="1"/>
      <c r="T49" s="1"/>
      <c r="U49" s="1"/>
      <c r="V49" s="1"/>
      <c r="W49" s="1"/>
      <c r="X49" s="1"/>
      <c r="Y49" s="1"/>
      <c r="Z49" s="1"/>
      <c r="AA49" s="1"/>
    </row>
    <row r="50" spans="1:27" ht="15.75" customHeight="1">
      <c r="A50" s="1"/>
      <c r="B50" s="1"/>
      <c r="C50" s="88"/>
      <c r="D50" s="88"/>
      <c r="E50" s="88"/>
      <c r="F50" s="88"/>
      <c r="G50" s="88"/>
      <c r="H50" s="88"/>
      <c r="I50" s="88"/>
      <c r="J50" s="88"/>
      <c r="K50" s="88"/>
      <c r="L50" s="1"/>
      <c r="M50" s="1"/>
      <c r="N50" s="1"/>
      <c r="O50" s="1"/>
      <c r="P50" s="1"/>
      <c r="Q50" s="1"/>
      <c r="R50" s="1"/>
      <c r="S50" s="1"/>
      <c r="T50" s="1"/>
      <c r="U50" s="1"/>
      <c r="V50" s="1"/>
      <c r="W50" s="1"/>
      <c r="X50" s="1"/>
      <c r="Y50" s="1"/>
      <c r="Z50" s="1"/>
      <c r="AA50" s="1"/>
    </row>
    <row r="51" spans="1:27" ht="15.75" customHeight="1">
      <c r="A51" s="1"/>
      <c r="B51" s="1"/>
      <c r="C51" s="88"/>
      <c r="D51" s="88"/>
      <c r="E51" s="88"/>
      <c r="F51" s="88"/>
      <c r="G51" s="88"/>
      <c r="H51" s="88"/>
      <c r="I51" s="88"/>
      <c r="J51" s="88"/>
      <c r="K51" s="88"/>
      <c r="L51" s="1"/>
      <c r="M51" s="1"/>
      <c r="N51" s="1"/>
      <c r="O51" s="1"/>
      <c r="P51" s="1"/>
      <c r="Q51" s="1"/>
      <c r="R51" s="1"/>
      <c r="S51" s="1"/>
      <c r="T51" s="1"/>
      <c r="U51" s="1"/>
      <c r="V51" s="1"/>
      <c r="W51" s="1"/>
      <c r="X51" s="1"/>
      <c r="Y51" s="1"/>
      <c r="Z51" s="1"/>
      <c r="AA51" s="1"/>
    </row>
    <row r="52" spans="1:27" ht="15.75" customHeight="1">
      <c r="A52" s="1"/>
      <c r="B52" s="1"/>
      <c r="C52" s="88"/>
      <c r="D52" s="88"/>
      <c r="E52" s="88"/>
      <c r="F52" s="88"/>
      <c r="G52" s="88"/>
      <c r="H52" s="88"/>
      <c r="I52" s="88"/>
      <c r="J52" s="88"/>
      <c r="K52" s="88"/>
      <c r="L52" s="1"/>
      <c r="M52" s="1"/>
      <c r="N52" s="1"/>
      <c r="O52" s="1"/>
      <c r="P52" s="1"/>
      <c r="Q52" s="1"/>
      <c r="R52" s="1"/>
      <c r="S52" s="1"/>
      <c r="T52" s="1"/>
      <c r="U52" s="1"/>
      <c r="V52" s="1"/>
      <c r="W52" s="1"/>
      <c r="X52" s="1"/>
      <c r="Y52" s="1"/>
      <c r="Z52" s="1"/>
      <c r="AA52" s="1"/>
    </row>
    <row r="53" spans="1:27"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sheetData>
  <sheetProtection/>
  <mergeCells count="71">
    <mergeCell ref="E19:G19"/>
    <mergeCell ref="C22:C23"/>
    <mergeCell ref="E22:G22"/>
    <mergeCell ref="G2:K2"/>
    <mergeCell ref="A5:K5"/>
    <mergeCell ref="C7:K7"/>
    <mergeCell ref="I22:I23"/>
    <mergeCell ref="E23:G23"/>
    <mergeCell ref="E26:G26"/>
    <mergeCell ref="E24:G24"/>
    <mergeCell ref="C18:C19"/>
    <mergeCell ref="E17:G17"/>
    <mergeCell ref="C16:C17"/>
    <mergeCell ref="G1:K1"/>
    <mergeCell ref="C1:F2"/>
    <mergeCell ref="G3:K3"/>
    <mergeCell ref="G4:K4"/>
    <mergeCell ref="A1:B4"/>
    <mergeCell ref="B24:B25"/>
    <mergeCell ref="E16:G16"/>
    <mergeCell ref="I16:I17"/>
    <mergeCell ref="J18:J19"/>
    <mergeCell ref="I18:I19"/>
    <mergeCell ref="A9:B9"/>
    <mergeCell ref="A10:B10"/>
    <mergeCell ref="C8:K8"/>
    <mergeCell ref="C3:F4"/>
    <mergeCell ref="A29:K29"/>
    <mergeCell ref="E27:G27"/>
    <mergeCell ref="A11:K11"/>
    <mergeCell ref="H12:K12"/>
    <mergeCell ref="A13:K13"/>
    <mergeCell ref="B16:B17"/>
    <mergeCell ref="A12:B12"/>
    <mergeCell ref="D15:G15"/>
    <mergeCell ref="I26:I27"/>
    <mergeCell ref="J26:J27"/>
    <mergeCell ref="K26:K27"/>
    <mergeCell ref="F12:G12"/>
    <mergeCell ref="B18:B19"/>
    <mergeCell ref="E18:G18"/>
    <mergeCell ref="B22:B23"/>
    <mergeCell ref="K18:K19"/>
    <mergeCell ref="J22:J23"/>
    <mergeCell ref="A28:K28"/>
    <mergeCell ref="K22:K23"/>
    <mergeCell ref="K24:K25"/>
    <mergeCell ref="B26:B27"/>
    <mergeCell ref="C26:C27"/>
    <mergeCell ref="C24:C25"/>
    <mergeCell ref="E25:G25"/>
    <mergeCell ref="E20:G20"/>
    <mergeCell ref="I20:I21"/>
    <mergeCell ref="A7:B7"/>
    <mergeCell ref="C9:K9"/>
    <mergeCell ref="C10:K10"/>
    <mergeCell ref="A8:B8"/>
    <mergeCell ref="K20:K21"/>
    <mergeCell ref="E21:G21"/>
    <mergeCell ref="J20:J21"/>
    <mergeCell ref="A16:A23"/>
    <mergeCell ref="I24:I25"/>
    <mergeCell ref="J24:J25"/>
    <mergeCell ref="A6:K6"/>
    <mergeCell ref="C12:E12"/>
    <mergeCell ref="K16:K17"/>
    <mergeCell ref="J16:J17"/>
    <mergeCell ref="A14:K14"/>
    <mergeCell ref="A24:A27"/>
    <mergeCell ref="B20:B21"/>
    <mergeCell ref="C20:C21"/>
  </mergeCells>
  <printOptions/>
  <pageMargins left="0.7" right="0.7" top="0.75" bottom="0.7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C0C0C0"/>
  </sheetPr>
  <dimension ref="A1:N26"/>
  <sheetViews>
    <sheetView showGridLines="0" zoomScalePageLayoutView="0" workbookViewId="0" topLeftCell="A12">
      <selection activeCell="H17" sqref="H17:K17"/>
    </sheetView>
  </sheetViews>
  <sheetFormatPr defaultColWidth="14.421875" defaultRowHeight="15" customHeight="1"/>
  <cols>
    <col min="1" max="1" width="21.421875" style="0" customWidth="1"/>
    <col min="2" max="2" width="11.140625" style="0" customWidth="1"/>
    <col min="3" max="4" width="10.7109375" style="0" customWidth="1"/>
    <col min="5" max="5" width="15.00390625" style="0" customWidth="1"/>
    <col min="6" max="6" width="20.8515625" style="0" customWidth="1"/>
    <col min="7" max="7" width="15.28125" style="0" customWidth="1"/>
    <col min="8" max="8" width="19.421875" style="0" customWidth="1"/>
    <col min="9" max="9" width="15.140625" style="0" customWidth="1"/>
    <col min="10" max="10" width="16.421875" style="0" customWidth="1"/>
    <col min="11" max="11" width="15.57421875" style="0" customWidth="1"/>
    <col min="12" max="12" width="18.00390625" style="0" customWidth="1"/>
    <col min="13" max="13" width="10.7109375" style="0" customWidth="1"/>
    <col min="14" max="14" width="16.421875" style="0" customWidth="1"/>
    <col min="15" max="24" width="14.421875" style="0" customWidth="1"/>
    <col min="25" max="26" width="10.00390625" style="0" customWidth="1"/>
  </cols>
  <sheetData>
    <row r="1" spans="1:14" ht="7.5" customHeight="1">
      <c r="A1" s="218"/>
      <c r="B1" s="210"/>
      <c r="C1" s="212" t="s">
        <v>0</v>
      </c>
      <c r="D1" s="209"/>
      <c r="E1" s="209"/>
      <c r="F1" s="209"/>
      <c r="G1" s="209"/>
      <c r="H1" s="209"/>
      <c r="I1" s="209"/>
      <c r="J1" s="210"/>
      <c r="K1" s="217" t="s">
        <v>1</v>
      </c>
      <c r="L1" s="188"/>
      <c r="M1" s="188"/>
      <c r="N1" s="189"/>
    </row>
    <row r="2" spans="1:14" ht="7.5" customHeight="1">
      <c r="A2" s="206"/>
      <c r="B2" s="219"/>
      <c r="C2" s="213"/>
      <c r="D2" s="203"/>
      <c r="E2" s="203"/>
      <c r="F2" s="203"/>
      <c r="G2" s="203"/>
      <c r="H2" s="203"/>
      <c r="I2" s="203"/>
      <c r="J2" s="204"/>
      <c r="K2" s="217" t="s">
        <v>2</v>
      </c>
      <c r="L2" s="188"/>
      <c r="M2" s="188"/>
      <c r="N2" s="189"/>
    </row>
    <row r="3" spans="1:14" ht="7.5" customHeight="1">
      <c r="A3" s="206"/>
      <c r="B3" s="219"/>
      <c r="C3" s="212" t="s">
        <v>3</v>
      </c>
      <c r="D3" s="209"/>
      <c r="E3" s="209"/>
      <c r="F3" s="209"/>
      <c r="G3" s="209"/>
      <c r="H3" s="209"/>
      <c r="I3" s="209"/>
      <c r="J3" s="210"/>
      <c r="K3" s="217" t="s">
        <v>4</v>
      </c>
      <c r="L3" s="188"/>
      <c r="M3" s="188"/>
      <c r="N3" s="189"/>
    </row>
    <row r="4" spans="1:14" ht="7.5" customHeight="1">
      <c r="A4" s="213"/>
      <c r="B4" s="204"/>
      <c r="C4" s="213"/>
      <c r="D4" s="203"/>
      <c r="E4" s="203"/>
      <c r="F4" s="203"/>
      <c r="G4" s="203"/>
      <c r="H4" s="203"/>
      <c r="I4" s="203"/>
      <c r="J4" s="204"/>
      <c r="K4" s="217" t="s">
        <v>5</v>
      </c>
      <c r="L4" s="188"/>
      <c r="M4" s="188"/>
      <c r="N4" s="189"/>
    </row>
    <row r="5" spans="1:14" ht="7.5" customHeight="1">
      <c r="A5" s="220"/>
      <c r="B5" s="188"/>
      <c r="C5" s="188"/>
      <c r="D5" s="188"/>
      <c r="E5" s="188"/>
      <c r="F5" s="188"/>
      <c r="G5" s="188"/>
      <c r="H5" s="188"/>
      <c r="I5" s="188"/>
      <c r="J5" s="188"/>
      <c r="K5" s="188"/>
      <c r="L5" s="188"/>
      <c r="M5" s="188"/>
      <c r="N5" s="189"/>
    </row>
    <row r="6" spans="1:14" ht="21" customHeight="1">
      <c r="A6" s="234" t="s">
        <v>7</v>
      </c>
      <c r="B6" s="188"/>
      <c r="C6" s="189"/>
      <c r="D6" s="233" t="str">
        <f>Identificacion!C7</f>
        <v>Participación en el Programa Distrital de Estímulos del IDARTES</v>
      </c>
      <c r="E6" s="188"/>
      <c r="F6" s="188"/>
      <c r="G6" s="188"/>
      <c r="H6" s="188"/>
      <c r="I6" s="188"/>
      <c r="J6" s="188"/>
      <c r="K6" s="188"/>
      <c r="L6" s="188"/>
      <c r="M6" s="188"/>
      <c r="N6" s="189"/>
    </row>
    <row r="7" spans="1:14" ht="21" customHeight="1">
      <c r="A7" s="234" t="s">
        <v>9</v>
      </c>
      <c r="B7" s="188"/>
      <c r="C7" s="189"/>
      <c r="D7" s="233"/>
      <c r="E7" s="188"/>
      <c r="F7" s="188"/>
      <c r="G7" s="188"/>
      <c r="H7" s="188"/>
      <c r="I7" s="188"/>
      <c r="J7" s="188"/>
      <c r="K7" s="188"/>
      <c r="L7" s="188"/>
      <c r="M7" s="188"/>
      <c r="N7" s="189"/>
    </row>
    <row r="8" spans="1:14" ht="16.5" customHeight="1">
      <c r="A8" s="234" t="s">
        <v>10</v>
      </c>
      <c r="B8" s="188"/>
      <c r="C8" s="189"/>
      <c r="D8" s="233"/>
      <c r="E8" s="188"/>
      <c r="F8" s="188"/>
      <c r="G8" s="188"/>
      <c r="H8" s="234" t="s">
        <v>12</v>
      </c>
      <c r="I8" s="188"/>
      <c r="J8" s="189"/>
      <c r="K8" s="237"/>
      <c r="L8" s="188"/>
      <c r="M8" s="188"/>
      <c r="N8" s="189"/>
    </row>
    <row r="9" spans="1:14" ht="16.5" customHeight="1">
      <c r="A9" s="234" t="s">
        <v>15</v>
      </c>
      <c r="B9" s="188"/>
      <c r="C9" s="189"/>
      <c r="D9" s="233"/>
      <c r="E9" s="188"/>
      <c r="F9" s="188"/>
      <c r="G9" s="188"/>
      <c r="H9" s="188"/>
      <c r="I9" s="188"/>
      <c r="J9" s="188"/>
      <c r="K9" s="188"/>
      <c r="L9" s="188"/>
      <c r="M9" s="188"/>
      <c r="N9" s="189"/>
    </row>
    <row r="10" spans="1:14" ht="16.5" customHeight="1">
      <c r="A10" s="238"/>
      <c r="B10" s="188"/>
      <c r="C10" s="188"/>
      <c r="D10" s="188"/>
      <c r="E10" s="188"/>
      <c r="F10" s="188"/>
      <c r="G10" s="188"/>
      <c r="H10" s="188"/>
      <c r="I10" s="188"/>
      <c r="J10" s="188"/>
      <c r="K10" s="188"/>
      <c r="L10" s="188"/>
      <c r="M10" s="188"/>
      <c r="N10" s="189"/>
    </row>
    <row r="11" spans="1:14" ht="21" customHeight="1">
      <c r="A11" s="230" t="s">
        <v>19</v>
      </c>
      <c r="B11" s="203"/>
      <c r="C11" s="203"/>
      <c r="D11" s="203"/>
      <c r="E11" s="203"/>
      <c r="F11" s="203"/>
      <c r="G11" s="203"/>
      <c r="H11" s="203"/>
      <c r="I11" s="203"/>
      <c r="J11" s="203"/>
      <c r="K11" s="203"/>
      <c r="L11" s="203"/>
      <c r="M11" s="203"/>
      <c r="N11" s="203"/>
    </row>
    <row r="12" spans="1:14" ht="27" customHeight="1">
      <c r="A12" s="2" t="s">
        <v>32</v>
      </c>
      <c r="B12" s="2" t="s">
        <v>33</v>
      </c>
      <c r="C12" s="3" t="s">
        <v>34</v>
      </c>
      <c r="D12" s="3" t="s">
        <v>22</v>
      </c>
      <c r="E12" s="3" t="s">
        <v>23</v>
      </c>
      <c r="F12" s="3" t="s">
        <v>24</v>
      </c>
      <c r="G12" s="3" t="s">
        <v>25</v>
      </c>
      <c r="H12" s="3" t="s">
        <v>26</v>
      </c>
      <c r="I12" s="3" t="s">
        <v>27</v>
      </c>
      <c r="J12" s="3" t="s">
        <v>28</v>
      </c>
      <c r="K12" s="3" t="s">
        <v>35</v>
      </c>
      <c r="L12" s="3" t="s">
        <v>29</v>
      </c>
      <c r="M12" s="3" t="s">
        <v>30</v>
      </c>
      <c r="N12" s="3" t="s">
        <v>31</v>
      </c>
    </row>
    <row r="13" spans="1:14" ht="16.5" customHeight="1">
      <c r="A13" s="226" t="str">
        <f>Identificacion!B16</f>
        <v>Población Activa de  Artístas(1) por cada 10.000 habitantes </v>
      </c>
      <c r="B13" s="6" t="s">
        <v>37</v>
      </c>
      <c r="C13" s="96"/>
      <c r="D13" s="96"/>
      <c r="E13" s="97">
        <v>688</v>
      </c>
      <c r="F13" s="96"/>
      <c r="G13" s="7"/>
      <c r="H13" s="61">
        <v>7683</v>
      </c>
      <c r="I13" s="7"/>
      <c r="J13" s="7"/>
      <c r="K13" s="64">
        <v>1862</v>
      </c>
      <c r="L13" s="92"/>
      <c r="M13" s="7"/>
      <c r="N13" s="7"/>
    </row>
    <row r="14" spans="1:14" ht="36.75" customHeight="1">
      <c r="A14" s="227"/>
      <c r="B14" s="6" t="s">
        <v>40</v>
      </c>
      <c r="C14" s="96"/>
      <c r="D14" s="96"/>
      <c r="E14" s="98">
        <v>5947152.16863871</v>
      </c>
      <c r="F14" s="95"/>
      <c r="G14" s="71"/>
      <c r="H14" s="86">
        <v>5977991.83114623</v>
      </c>
      <c r="I14" s="72"/>
      <c r="J14" s="7"/>
      <c r="K14" s="61">
        <v>5910061.878762881</v>
      </c>
      <c r="L14" s="7"/>
      <c r="M14" s="7"/>
      <c r="N14" s="7"/>
    </row>
    <row r="15" spans="1:14" ht="27" customHeight="1">
      <c r="A15" s="225" t="str">
        <f>Identificacion!B18</f>
        <v>Valor monetario  promedio de estimulos entregados [entrega de recursos financieros]</v>
      </c>
      <c r="B15" s="8" t="s">
        <v>37</v>
      </c>
      <c r="C15" s="96"/>
      <c r="D15" s="96"/>
      <c r="E15" s="99">
        <v>45000000</v>
      </c>
      <c r="F15" s="99"/>
      <c r="G15" s="90"/>
      <c r="H15" s="66">
        <v>1686710856</v>
      </c>
      <c r="I15" s="94"/>
      <c r="J15" s="93"/>
      <c r="K15" s="64">
        <v>3398111254</v>
      </c>
      <c r="L15" s="95"/>
      <c r="M15" s="96"/>
      <c r="N15" s="94"/>
    </row>
    <row r="16" spans="1:14" ht="36" customHeight="1">
      <c r="A16" s="186"/>
      <c r="B16" s="121" t="s">
        <v>40</v>
      </c>
      <c r="C16" s="97"/>
      <c r="D16" s="97"/>
      <c r="E16" s="116">
        <v>3</v>
      </c>
      <c r="F16" s="97"/>
      <c r="G16" s="101"/>
      <c r="H16" s="106">
        <v>179</v>
      </c>
      <c r="I16" s="166"/>
      <c r="J16" s="167"/>
      <c r="K16" s="168">
        <v>337</v>
      </c>
      <c r="L16" s="107"/>
      <c r="M16" s="95"/>
      <c r="N16" s="94"/>
    </row>
    <row r="17" spans="1:14" s="161" customFormat="1" ht="36" customHeight="1">
      <c r="A17" s="231" t="str">
        <f>Identificacion!B20</f>
        <v>Valor monetario  promedio de  Apoyos entregados [entrega de recursos financieros]</v>
      </c>
      <c r="B17" s="174" t="s">
        <v>37</v>
      </c>
      <c r="C17" s="175"/>
      <c r="D17" s="175"/>
      <c r="E17" s="176"/>
      <c r="F17" s="175"/>
      <c r="G17" s="177"/>
      <c r="H17" s="182">
        <v>2449229829</v>
      </c>
      <c r="I17" s="183"/>
      <c r="J17" s="183"/>
      <c r="K17" s="184">
        <v>590398022</v>
      </c>
      <c r="L17" s="165"/>
      <c r="M17" s="95"/>
      <c r="N17" s="94"/>
    </row>
    <row r="18" spans="1:14" s="161" customFormat="1" ht="36" customHeight="1">
      <c r="A18" s="232"/>
      <c r="B18" s="174" t="s">
        <v>40</v>
      </c>
      <c r="C18" s="175"/>
      <c r="D18" s="175"/>
      <c r="E18" s="176"/>
      <c r="F18" s="175"/>
      <c r="G18" s="177"/>
      <c r="H18" s="178">
        <v>19</v>
      </c>
      <c r="I18" s="179"/>
      <c r="J18" s="180"/>
      <c r="K18" s="181">
        <v>13</v>
      </c>
      <c r="L18" s="165"/>
      <c r="M18" s="95"/>
      <c r="N18" s="94"/>
    </row>
    <row r="19" spans="1:14" ht="16.5" customHeight="1">
      <c r="A19" s="225" t="str">
        <f>Identificacion!B22</f>
        <v>Capacidad de cobertura del PDE / Proporción de  Artistas ganadores del PDE </v>
      </c>
      <c r="B19" s="160" t="s">
        <v>37</v>
      </c>
      <c r="C19" s="169"/>
      <c r="D19" s="169"/>
      <c r="E19" s="170">
        <v>3</v>
      </c>
      <c r="F19" s="91"/>
      <c r="G19" s="171"/>
      <c r="H19" s="172">
        <v>408</v>
      </c>
      <c r="I19" s="110"/>
      <c r="J19" s="173"/>
      <c r="K19" s="173">
        <v>930</v>
      </c>
      <c r="L19" s="111"/>
      <c r="M19" s="7"/>
      <c r="N19" s="7"/>
    </row>
    <row r="20" spans="1:14" ht="47.25" customHeight="1">
      <c r="A20" s="186"/>
      <c r="B20" s="6" t="s">
        <v>40</v>
      </c>
      <c r="C20" s="96"/>
      <c r="D20" s="97"/>
      <c r="E20" s="116">
        <v>14</v>
      </c>
      <c r="F20" s="100"/>
      <c r="G20" s="75"/>
      <c r="H20" s="105">
        <v>2298</v>
      </c>
      <c r="I20" s="112"/>
      <c r="J20" s="113"/>
      <c r="K20" s="114">
        <v>6042</v>
      </c>
      <c r="L20" s="115"/>
      <c r="M20" s="7"/>
      <c r="N20" s="7"/>
    </row>
    <row r="21" spans="1:14" ht="16.5" customHeight="1">
      <c r="A21" s="226" t="str">
        <f>Identificacion!B24</f>
        <v>Eficiencia en la adjudicación de estímulos</v>
      </c>
      <c r="B21" s="8" t="s">
        <v>37</v>
      </c>
      <c r="C21" s="73"/>
      <c r="D21" s="75"/>
      <c r="E21" s="66">
        <v>45000000</v>
      </c>
      <c r="F21" s="77"/>
      <c r="G21" s="76"/>
      <c r="H21" s="66">
        <v>1686710856</v>
      </c>
      <c r="I21" s="75"/>
      <c r="J21" s="74"/>
      <c r="K21" s="64">
        <v>3398111254</v>
      </c>
      <c r="L21" s="71"/>
      <c r="M21" s="7"/>
      <c r="N21" s="7"/>
    </row>
    <row r="22" spans="1:14" ht="32.25" customHeight="1">
      <c r="A22" s="227"/>
      <c r="B22" s="121" t="s">
        <v>40</v>
      </c>
      <c r="C22" s="122"/>
      <c r="D22" s="123"/>
      <c r="E22" s="124">
        <v>45000000</v>
      </c>
      <c r="F22" s="125"/>
      <c r="G22" s="126"/>
      <c r="H22" s="124">
        <v>1750307020</v>
      </c>
      <c r="I22" s="123"/>
      <c r="J22" s="127"/>
      <c r="K22" s="128">
        <v>3478181110</v>
      </c>
      <c r="L22" s="129"/>
      <c r="M22" s="129"/>
      <c r="N22" s="129"/>
    </row>
    <row r="23" spans="1:14" ht="16.5" customHeight="1">
      <c r="A23" s="228" t="str">
        <f>Identificacion!B26</f>
        <v>Eficiencia en la adjudicación de Apoyos Concertados</v>
      </c>
      <c r="B23" s="130" t="s">
        <v>37</v>
      </c>
      <c r="C23" s="75"/>
      <c r="D23" s="75"/>
      <c r="E23" s="75"/>
      <c r="F23" s="75"/>
      <c r="G23" s="75"/>
      <c r="H23" s="75"/>
      <c r="I23" s="75"/>
      <c r="J23" s="75"/>
      <c r="K23" s="75"/>
      <c r="L23" s="75"/>
      <c r="M23" s="75"/>
      <c r="N23" s="75"/>
    </row>
    <row r="24" spans="1:14" ht="31.5" customHeight="1">
      <c r="A24" s="229"/>
      <c r="B24" s="130" t="s">
        <v>40</v>
      </c>
      <c r="C24" s="75"/>
      <c r="D24" s="75"/>
      <c r="E24" s="75"/>
      <c r="F24" s="75"/>
      <c r="G24" s="75"/>
      <c r="H24" s="75"/>
      <c r="I24" s="75"/>
      <c r="J24" s="75"/>
      <c r="K24" s="75"/>
      <c r="L24" s="75"/>
      <c r="M24" s="75"/>
      <c r="N24" s="75"/>
    </row>
    <row r="25" spans="1:11" ht="44.25" customHeight="1">
      <c r="A25" s="235" t="s">
        <v>218</v>
      </c>
      <c r="B25" s="235"/>
      <c r="C25" s="235"/>
      <c r="D25" s="235"/>
      <c r="E25" s="236"/>
      <c r="F25" s="235"/>
      <c r="G25" s="235"/>
      <c r="H25" s="235"/>
      <c r="I25" s="235"/>
      <c r="J25" s="235"/>
      <c r="K25" s="235"/>
    </row>
    <row r="26" spans="1:8" ht="15.75" customHeight="1">
      <c r="A26" t="s">
        <v>207</v>
      </c>
      <c r="E26" s="84"/>
      <c r="F26" s="84"/>
      <c r="H26" s="80"/>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mergeCells count="27">
    <mergeCell ref="A25:K25"/>
    <mergeCell ref="A7:C7"/>
    <mergeCell ref="D7:N7"/>
    <mergeCell ref="K8:N8"/>
    <mergeCell ref="H8:J8"/>
    <mergeCell ref="A10:N10"/>
    <mergeCell ref="A8:C8"/>
    <mergeCell ref="D8:G8"/>
    <mergeCell ref="D9:N9"/>
    <mergeCell ref="A9:C9"/>
    <mergeCell ref="C1:J2"/>
    <mergeCell ref="A1:B4"/>
    <mergeCell ref="C3:J4"/>
    <mergeCell ref="D6:N6"/>
    <mergeCell ref="K3:N3"/>
    <mergeCell ref="K4:N4"/>
    <mergeCell ref="K1:N1"/>
    <mergeCell ref="K2:N2"/>
    <mergeCell ref="A5:N5"/>
    <mergeCell ref="A6:C6"/>
    <mergeCell ref="A19:A20"/>
    <mergeCell ref="A21:A22"/>
    <mergeCell ref="A13:A14"/>
    <mergeCell ref="A23:A24"/>
    <mergeCell ref="A11:N11"/>
    <mergeCell ref="A15:A16"/>
    <mergeCell ref="A17:A18"/>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tabColor rgb="FFFFCC99"/>
  </sheetPr>
  <dimension ref="A1:T45"/>
  <sheetViews>
    <sheetView showGridLines="0" zoomScale="95" zoomScaleNormal="95" zoomScalePageLayoutView="0" workbookViewId="0" topLeftCell="A1">
      <selection activeCell="D6" sqref="D6:M6"/>
    </sheetView>
  </sheetViews>
  <sheetFormatPr defaultColWidth="14.421875" defaultRowHeight="15" customHeight="1"/>
  <cols>
    <col min="1" max="1" width="39.8515625" style="0" customWidth="1"/>
    <col min="2" max="2" width="17.140625" style="0" customWidth="1"/>
    <col min="3" max="3" width="23.8515625" style="0" customWidth="1"/>
    <col min="4" max="4" width="14.140625" style="0" customWidth="1"/>
    <col min="5" max="5" width="18.00390625" style="0" customWidth="1"/>
    <col min="6" max="6" width="12.421875" style="0" customWidth="1"/>
    <col min="7" max="7" width="11.140625" style="0" customWidth="1"/>
    <col min="8" max="8" width="14.8515625" style="0" customWidth="1"/>
    <col min="9" max="9" width="15.7109375" style="0" customWidth="1"/>
    <col min="10" max="10" width="11.140625" style="0" customWidth="1"/>
    <col min="11" max="11" width="14.7109375" style="0" customWidth="1"/>
    <col min="12" max="13" width="11.140625" style="0" customWidth="1"/>
    <col min="14" max="22" width="14.421875" style="0" customWidth="1"/>
    <col min="23" max="24" width="10.00390625" style="0" customWidth="1"/>
  </cols>
  <sheetData>
    <row r="1" spans="1:13" ht="15" customHeight="1">
      <c r="A1" s="218"/>
      <c r="B1" s="210"/>
      <c r="C1" s="212" t="s">
        <v>0</v>
      </c>
      <c r="D1" s="209"/>
      <c r="E1" s="209"/>
      <c r="F1" s="209"/>
      <c r="G1" s="209"/>
      <c r="H1" s="209"/>
      <c r="I1" s="210"/>
      <c r="J1" s="217" t="s">
        <v>1</v>
      </c>
      <c r="K1" s="188"/>
      <c r="L1" s="188"/>
      <c r="M1" s="189"/>
    </row>
    <row r="2" spans="1:13" ht="15" customHeight="1">
      <c r="A2" s="206"/>
      <c r="B2" s="219"/>
      <c r="C2" s="213"/>
      <c r="D2" s="203"/>
      <c r="E2" s="203"/>
      <c r="F2" s="203"/>
      <c r="G2" s="203"/>
      <c r="H2" s="203"/>
      <c r="I2" s="204"/>
      <c r="J2" s="217" t="s">
        <v>2</v>
      </c>
      <c r="K2" s="188"/>
      <c r="L2" s="188"/>
      <c r="M2" s="189"/>
    </row>
    <row r="3" spans="1:13" ht="15" customHeight="1">
      <c r="A3" s="206"/>
      <c r="B3" s="219"/>
      <c r="C3" s="212" t="s">
        <v>3</v>
      </c>
      <c r="D3" s="209"/>
      <c r="E3" s="209"/>
      <c r="F3" s="209"/>
      <c r="G3" s="209"/>
      <c r="H3" s="209"/>
      <c r="I3" s="210"/>
      <c r="J3" s="217" t="s">
        <v>4</v>
      </c>
      <c r="K3" s="188"/>
      <c r="L3" s="188"/>
      <c r="M3" s="189"/>
    </row>
    <row r="4" spans="1:13" ht="15" customHeight="1">
      <c r="A4" s="213"/>
      <c r="B4" s="204"/>
      <c r="C4" s="213"/>
      <c r="D4" s="203"/>
      <c r="E4" s="203"/>
      <c r="F4" s="203"/>
      <c r="G4" s="203"/>
      <c r="H4" s="203"/>
      <c r="I4" s="204"/>
      <c r="J4" s="217" t="s">
        <v>5</v>
      </c>
      <c r="K4" s="188"/>
      <c r="L4" s="188"/>
      <c r="M4" s="189"/>
    </row>
    <row r="5" spans="1:13" ht="12.75" customHeight="1">
      <c r="A5" s="220"/>
      <c r="B5" s="188"/>
      <c r="C5" s="188"/>
      <c r="D5" s="188"/>
      <c r="E5" s="188"/>
      <c r="F5" s="188"/>
      <c r="G5" s="188"/>
      <c r="H5" s="188"/>
      <c r="I5" s="188"/>
      <c r="J5" s="188"/>
      <c r="K5" s="188"/>
      <c r="L5" s="188"/>
      <c r="M5" s="189"/>
    </row>
    <row r="6" spans="1:13" ht="16.5" customHeight="1">
      <c r="A6" s="234" t="s">
        <v>7</v>
      </c>
      <c r="B6" s="188"/>
      <c r="C6" s="189"/>
      <c r="D6" s="233" t="str">
        <f>Identificacion!C7</f>
        <v>Participación en el Programa Distrital de Estímulos del IDARTES</v>
      </c>
      <c r="E6" s="188"/>
      <c r="F6" s="188"/>
      <c r="G6" s="188"/>
      <c r="H6" s="188"/>
      <c r="I6" s="188"/>
      <c r="J6" s="188"/>
      <c r="K6" s="188"/>
      <c r="L6" s="188"/>
      <c r="M6" s="189"/>
    </row>
    <row r="7" spans="1:13" ht="16.5" customHeight="1">
      <c r="A7" s="234" t="s">
        <v>11</v>
      </c>
      <c r="B7" s="188"/>
      <c r="C7" s="189"/>
      <c r="D7" s="233" t="s">
        <v>250</v>
      </c>
      <c r="E7" s="188"/>
      <c r="F7" s="188"/>
      <c r="G7" s="188"/>
      <c r="H7" s="188"/>
      <c r="I7" s="188"/>
      <c r="J7" s="188"/>
      <c r="K7" s="188"/>
      <c r="L7" s="188"/>
      <c r="M7" s="189"/>
    </row>
    <row r="8" spans="1:13" ht="16.5" customHeight="1">
      <c r="A8" s="238"/>
      <c r="B8" s="188"/>
      <c r="C8" s="188"/>
      <c r="D8" s="188"/>
      <c r="E8" s="188"/>
      <c r="F8" s="188"/>
      <c r="G8" s="188"/>
      <c r="H8" s="188"/>
      <c r="I8" s="188"/>
      <c r="J8" s="188"/>
      <c r="K8" s="188"/>
      <c r="L8" s="188"/>
      <c r="M8" s="189"/>
    </row>
    <row r="9" spans="1:14" ht="21" customHeight="1">
      <c r="A9" s="243" t="s">
        <v>18</v>
      </c>
      <c r="B9" s="244"/>
      <c r="C9" s="244"/>
      <c r="D9" s="244"/>
      <c r="E9" s="244"/>
      <c r="F9" s="244"/>
      <c r="G9" s="244"/>
      <c r="H9" s="244"/>
      <c r="I9" s="244"/>
      <c r="J9" s="244"/>
      <c r="K9" s="244"/>
      <c r="L9" s="244"/>
      <c r="M9" s="244"/>
      <c r="N9" s="244"/>
    </row>
    <row r="10" spans="1:14" ht="30" customHeight="1">
      <c r="A10" s="68" t="s">
        <v>20</v>
      </c>
      <c r="B10" s="68" t="s">
        <v>21</v>
      </c>
      <c r="C10" s="69" t="s">
        <v>197</v>
      </c>
      <c r="D10" s="69" t="s">
        <v>198</v>
      </c>
      <c r="E10" s="69" t="s">
        <v>187</v>
      </c>
      <c r="F10" s="69" t="s">
        <v>188</v>
      </c>
      <c r="G10" s="69" t="s">
        <v>189</v>
      </c>
      <c r="H10" s="69" t="s">
        <v>190</v>
      </c>
      <c r="I10" s="69" t="s">
        <v>191</v>
      </c>
      <c r="J10" s="69" t="s">
        <v>192</v>
      </c>
      <c r="K10" s="69" t="s">
        <v>193</v>
      </c>
      <c r="L10" s="69" t="s">
        <v>194</v>
      </c>
      <c r="M10" s="69" t="s">
        <v>195</v>
      </c>
      <c r="N10" s="69" t="s">
        <v>196</v>
      </c>
    </row>
    <row r="11" spans="1:14" ht="31.5" customHeight="1">
      <c r="A11" s="70" t="str">
        <f>Seguimiento!A13</f>
        <v>Población Activa de  Artístas(1) por cada 10.000 habitantes </v>
      </c>
      <c r="B11" s="62"/>
      <c r="C11" s="63"/>
      <c r="D11" s="63"/>
      <c r="E11" s="63">
        <f>Seguimiento!E13/Seguimiento!E14*10000</f>
        <v>1.1568562237705138</v>
      </c>
      <c r="F11" s="63"/>
      <c r="G11" s="63"/>
      <c r="H11" s="63">
        <f>Seguimiento!H13/Seguimiento!H14*10000</f>
        <v>12.852142018613044</v>
      </c>
      <c r="I11" s="63"/>
      <c r="J11" s="63"/>
      <c r="K11" s="63">
        <f>Seguimiento!K13/Seguimiento!K14*10000</f>
        <v>3.150559229660319</v>
      </c>
      <c r="L11" s="63"/>
      <c r="M11" s="63"/>
      <c r="N11" s="65"/>
    </row>
    <row r="12" spans="1:14" ht="56.25" customHeight="1">
      <c r="A12" s="67" t="str">
        <f>Seguimiento!A15</f>
        <v>Valor monetario  promedio de estimulos entregados [entrega de recursos financieros]</v>
      </c>
      <c r="B12" s="62"/>
      <c r="C12" s="63"/>
      <c r="D12" s="63"/>
      <c r="E12" s="66">
        <f>Seguimiento!E15/Seguimiento!E16</f>
        <v>15000000</v>
      </c>
      <c r="F12" s="66"/>
      <c r="G12" s="66"/>
      <c r="H12" s="66">
        <f>Seguimiento!H15/Seguimiento!H16</f>
        <v>9422965.675977653</v>
      </c>
      <c r="I12" s="66"/>
      <c r="J12" s="63"/>
      <c r="K12" s="66">
        <f>Seguimiento!K15/Seguimiento!K16</f>
        <v>10083416.183976261</v>
      </c>
      <c r="L12" s="63"/>
      <c r="M12" s="63"/>
      <c r="N12" s="65"/>
    </row>
    <row r="13" spans="1:14" s="161" customFormat="1" ht="56.25" customHeight="1">
      <c r="A13" s="67" t="str">
        <f>Seguimiento!A17</f>
        <v>Valor monetario  promedio de  Apoyos entregados [entrega de recursos financieros]</v>
      </c>
      <c r="B13" s="62"/>
      <c r="C13" s="63"/>
      <c r="D13" s="63"/>
      <c r="E13" s="65"/>
      <c r="F13" s="65"/>
      <c r="G13" s="65"/>
      <c r="H13" s="66">
        <f>Seguimiento!H17/Seguimiento!H18</f>
        <v>128906833.10526316</v>
      </c>
      <c r="I13" s="66"/>
      <c r="J13" s="66"/>
      <c r="K13" s="66">
        <f>Seguimiento!K17/Seguimiento!K18</f>
        <v>45415232.461538464</v>
      </c>
      <c r="L13" s="63"/>
      <c r="M13" s="63"/>
      <c r="N13" s="65"/>
    </row>
    <row r="14" spans="1:14" ht="49.5" customHeight="1">
      <c r="A14" s="67" t="str">
        <f>Seguimiento!A19</f>
        <v>Capacidad de cobertura del PDE / Proporción de  Artistas ganadores del PDE </v>
      </c>
      <c r="B14" s="62"/>
      <c r="C14" s="63"/>
      <c r="D14" s="63"/>
      <c r="E14" s="63">
        <f>Seguimiento!E19/Seguimiento!E20*100</f>
        <v>21.428571428571427</v>
      </c>
      <c r="F14" s="63"/>
      <c r="G14" s="66"/>
      <c r="H14" s="63">
        <f>Seguimiento!H19/Seguimiento!H20*100</f>
        <v>17.75456919060052</v>
      </c>
      <c r="J14" s="63"/>
      <c r="K14" s="63">
        <f>Seguimiento!K19/Seguimiento!K20*100</f>
        <v>15.392254220456802</v>
      </c>
      <c r="L14" s="63"/>
      <c r="M14" s="63"/>
      <c r="N14" s="65"/>
    </row>
    <row r="15" spans="1:14" ht="38.25" customHeight="1">
      <c r="A15" s="120" t="str">
        <f>Seguimiento!A21</f>
        <v>Eficiencia en la adjudicación de estímulos</v>
      </c>
      <c r="B15" s="62"/>
      <c r="C15" s="63"/>
      <c r="D15" s="63"/>
      <c r="E15" s="78">
        <f>Seguimiento!E21/Seguimiento!E22*100</f>
        <v>100</v>
      </c>
      <c r="F15" s="63"/>
      <c r="G15" s="63"/>
      <c r="H15" s="85">
        <f>Seguimiento!H21/Seguimiento!H22*100</f>
        <v>96.36657093450953</v>
      </c>
      <c r="I15" s="63"/>
      <c r="J15" s="63"/>
      <c r="K15" s="63">
        <f>Seguimiento!K21/Seguimiento!K22*100</f>
        <v>97.69793885172356</v>
      </c>
      <c r="L15" s="63"/>
      <c r="M15" s="63"/>
      <c r="N15" s="65"/>
    </row>
    <row r="16" spans="1:14" s="119" customFormat="1" ht="14.25" customHeight="1">
      <c r="A16" s="131" t="str">
        <f>Seguimiento!A23</f>
        <v>Eficiencia en la adjudicación de Apoyos Concertados</v>
      </c>
      <c r="B16" s="62"/>
      <c r="C16" s="63"/>
      <c r="D16" s="63"/>
      <c r="E16" s="155"/>
      <c r="F16" s="63"/>
      <c r="G16" s="63"/>
      <c r="H16" s="63"/>
      <c r="I16" s="63"/>
      <c r="J16" s="63"/>
      <c r="K16" s="63"/>
      <c r="L16" s="63"/>
      <c r="M16" s="63"/>
      <c r="N16" s="65"/>
    </row>
    <row r="17" spans="1:13" ht="14.25" customHeight="1">
      <c r="A17" s="5"/>
      <c r="B17" s="5"/>
      <c r="C17" s="5"/>
      <c r="D17" s="5"/>
      <c r="E17" s="5"/>
      <c r="F17" s="5"/>
      <c r="G17" s="5"/>
      <c r="H17" s="5"/>
      <c r="I17" s="5"/>
      <c r="J17" s="5"/>
      <c r="K17" s="5"/>
      <c r="L17" s="5"/>
      <c r="M17" s="5"/>
    </row>
    <row r="18" spans="1:14" ht="18" customHeight="1">
      <c r="A18" s="247" t="s">
        <v>39</v>
      </c>
      <c r="B18" s="247"/>
      <c r="C18" s="247"/>
      <c r="D18" s="247"/>
      <c r="E18" s="247"/>
      <c r="F18" s="247"/>
      <c r="G18" s="247"/>
      <c r="H18" s="247"/>
      <c r="I18" s="247"/>
      <c r="J18" s="247"/>
      <c r="K18" s="247"/>
      <c r="L18" s="247"/>
      <c r="M18" s="247"/>
      <c r="N18" s="247"/>
    </row>
    <row r="19" spans="1:18" ht="33" customHeight="1">
      <c r="A19" s="154"/>
      <c r="B19" s="248" t="s">
        <v>43</v>
      </c>
      <c r="C19" s="249"/>
      <c r="D19" s="249"/>
      <c r="E19" s="246" t="s">
        <v>225</v>
      </c>
      <c r="F19" s="246"/>
      <c r="G19" s="246"/>
      <c r="H19" s="246"/>
      <c r="I19" s="242" t="s">
        <v>45</v>
      </c>
      <c r="J19" s="242"/>
      <c r="K19" s="242"/>
      <c r="L19" s="242"/>
      <c r="M19" s="242"/>
      <c r="N19" s="242"/>
      <c r="O19" s="102"/>
      <c r="P19" s="102"/>
      <c r="Q19" s="102"/>
      <c r="R19" s="102"/>
    </row>
    <row r="20" spans="1:18" ht="33.75" customHeight="1">
      <c r="A20" s="9" t="s">
        <v>20</v>
      </c>
      <c r="B20" s="10" t="s">
        <v>47</v>
      </c>
      <c r="C20" s="12" t="s">
        <v>49</v>
      </c>
      <c r="D20" s="13" t="s">
        <v>50</v>
      </c>
      <c r="E20" s="152" t="s">
        <v>224</v>
      </c>
      <c r="F20" s="153" t="s">
        <v>52</v>
      </c>
      <c r="G20" s="153" t="s">
        <v>53</v>
      </c>
      <c r="H20" s="153" t="s">
        <v>56</v>
      </c>
      <c r="I20" s="137" t="s">
        <v>57</v>
      </c>
      <c r="J20" s="137" t="s">
        <v>61</v>
      </c>
      <c r="K20" s="245" t="s">
        <v>63</v>
      </c>
      <c r="L20" s="245"/>
      <c r="M20" s="245"/>
      <c r="N20" s="245"/>
      <c r="O20" s="102"/>
      <c r="P20" s="102"/>
      <c r="Q20" s="102"/>
      <c r="R20" s="102"/>
    </row>
    <row r="21" spans="1:20" ht="33" customHeight="1">
      <c r="A21" s="81" t="str">
        <f aca="true" t="shared" si="0" ref="A21:A26">A11</f>
        <v>Población Activa de  Artístas(1) por cada 10.000 habitantes </v>
      </c>
      <c r="B21" s="24" t="s">
        <v>230</v>
      </c>
      <c r="C21" s="24" t="s">
        <v>231</v>
      </c>
      <c r="D21" s="24" t="s">
        <v>232</v>
      </c>
      <c r="E21" s="4">
        <f>E11</f>
        <v>1.1568562237705138</v>
      </c>
      <c r="F21" s="132">
        <f>H11</f>
        <v>12.852142018613044</v>
      </c>
      <c r="G21" s="63">
        <f>K11</f>
        <v>3.150559229660319</v>
      </c>
      <c r="H21" s="136"/>
      <c r="I21" s="138" t="s">
        <v>140</v>
      </c>
      <c r="J21" s="139"/>
      <c r="K21" s="140"/>
      <c r="L21" s="149"/>
      <c r="M21" s="141"/>
      <c r="N21" s="141"/>
      <c r="O21" s="103">
        <v>408</v>
      </c>
      <c r="P21" s="103">
        <v>930</v>
      </c>
      <c r="Q21" s="103" t="e">
        <f>P21+O21+#REF!</f>
        <v>#REF!</v>
      </c>
      <c r="R21" s="103" t="e">
        <f>Q21/Q22*100</f>
        <v>#REF!</v>
      </c>
      <c r="S21" s="103"/>
      <c r="T21" s="103"/>
    </row>
    <row r="22" spans="1:20" ht="44.25" customHeight="1">
      <c r="A22" s="81" t="str">
        <f t="shared" si="0"/>
        <v>Valor monetario  promedio de estimulos entregados [entrega de recursos financieros]</v>
      </c>
      <c r="B22" s="24" t="s">
        <v>233</v>
      </c>
      <c r="C22" s="24" t="s">
        <v>240</v>
      </c>
      <c r="D22" s="24" t="s">
        <v>234</v>
      </c>
      <c r="E22" s="79">
        <f>E12</f>
        <v>15000000</v>
      </c>
      <c r="F22" s="133">
        <f>H12</f>
        <v>9422965.675977653</v>
      </c>
      <c r="G22" s="66">
        <f>K12</f>
        <v>10083416.183976261</v>
      </c>
      <c r="H22" s="143"/>
      <c r="I22" s="138" t="s">
        <v>140</v>
      </c>
      <c r="J22" s="139"/>
      <c r="K22" s="140"/>
      <c r="L22" s="149"/>
      <c r="M22" s="141"/>
      <c r="N22" s="141"/>
      <c r="O22" s="103">
        <v>2262</v>
      </c>
      <c r="P22" s="103">
        <v>6184</v>
      </c>
      <c r="Q22" s="103" t="e">
        <f>P22+O22+#REF!</f>
        <v>#REF!</v>
      </c>
      <c r="R22" s="103" t="e">
        <f>100-R21</f>
        <v>#REF!</v>
      </c>
      <c r="S22" s="103" t="e">
        <f>Q22-Q21</f>
        <v>#REF!</v>
      </c>
      <c r="T22" s="103"/>
    </row>
    <row r="23" spans="1:20" s="161" customFormat="1" ht="44.25" customHeight="1">
      <c r="A23" s="81" t="str">
        <f t="shared" si="0"/>
        <v>Valor monetario  promedio de  Apoyos entregados [entrega de recursos financieros]</v>
      </c>
      <c r="B23" s="24" t="s">
        <v>233</v>
      </c>
      <c r="C23" s="24" t="s">
        <v>240</v>
      </c>
      <c r="D23" s="24" t="s">
        <v>235</v>
      </c>
      <c r="E23" s="79"/>
      <c r="F23" s="133">
        <f>H13</f>
        <v>128906833.10526316</v>
      </c>
      <c r="G23" s="66">
        <f>K13</f>
        <v>45415232.461538464</v>
      </c>
      <c r="H23" s="143"/>
      <c r="I23" s="138"/>
      <c r="J23" s="139"/>
      <c r="K23" s="140"/>
      <c r="L23" s="149"/>
      <c r="M23" s="141"/>
      <c r="N23" s="141"/>
      <c r="O23" s="103"/>
      <c r="P23" s="103"/>
      <c r="Q23" s="103"/>
      <c r="R23" s="103"/>
      <c r="S23" s="103"/>
      <c r="T23" s="103"/>
    </row>
    <row r="24" spans="1:20" ht="32.25" customHeight="1">
      <c r="A24" s="81" t="str">
        <f t="shared" si="0"/>
        <v>Capacidad de cobertura del PDE / Proporción de  Artistas ganadores del PDE </v>
      </c>
      <c r="B24" s="24" t="s">
        <v>199</v>
      </c>
      <c r="C24" s="82" t="s">
        <v>206</v>
      </c>
      <c r="D24" s="24" t="s">
        <v>200</v>
      </c>
      <c r="E24" s="117">
        <f>E14</f>
        <v>21.428571428571427</v>
      </c>
      <c r="F24" s="134">
        <f>H14</f>
        <v>17.75456919060052</v>
      </c>
      <c r="G24" s="78">
        <f>K14</f>
        <v>15.392254220456802</v>
      </c>
      <c r="H24" s="159"/>
      <c r="I24" s="138" t="s">
        <v>140</v>
      </c>
      <c r="J24" s="142"/>
      <c r="K24" s="162"/>
      <c r="L24" s="150"/>
      <c r="M24" s="141"/>
      <c r="N24" s="141"/>
      <c r="O24" s="104">
        <f>G24-F24</f>
        <v>-2.362314970143718</v>
      </c>
      <c r="P24" s="103"/>
      <c r="Q24" s="103"/>
      <c r="R24" s="103" t="e">
        <f>S22*100/Q22</f>
        <v>#REF!</v>
      </c>
      <c r="S24" s="103"/>
      <c r="T24" s="103"/>
    </row>
    <row r="25" spans="1:20" ht="24.75" customHeight="1">
      <c r="A25" s="81" t="str">
        <f t="shared" si="0"/>
        <v>Eficiencia en la adjudicación de estímulos</v>
      </c>
      <c r="B25" s="118" t="s">
        <v>201</v>
      </c>
      <c r="C25" s="118" t="s">
        <v>205</v>
      </c>
      <c r="D25" s="146" t="s">
        <v>204</v>
      </c>
      <c r="E25" s="147">
        <f>E15</f>
        <v>100</v>
      </c>
      <c r="F25" s="135">
        <f>H15</f>
        <v>96.36657093450953</v>
      </c>
      <c r="G25" s="78">
        <f>K15</f>
        <v>97.69793885172356</v>
      </c>
      <c r="H25" s="136"/>
      <c r="I25" s="138" t="s">
        <v>143</v>
      </c>
      <c r="J25" s="139"/>
      <c r="K25" s="140"/>
      <c r="L25" s="151"/>
      <c r="M25" s="140"/>
      <c r="N25" s="140"/>
      <c r="O25" s="103"/>
      <c r="P25" s="103"/>
      <c r="Q25" s="103"/>
      <c r="R25" s="103"/>
      <c r="S25" s="103"/>
      <c r="T25" s="103"/>
    </row>
    <row r="26" spans="1:20" s="119" customFormat="1" ht="24.75" customHeight="1">
      <c r="A26" s="81" t="str">
        <f t="shared" si="0"/>
        <v>Eficiencia en la adjudicación de Apoyos Concertados</v>
      </c>
      <c r="B26" s="118"/>
      <c r="C26" s="144"/>
      <c r="D26" s="148"/>
      <c r="E26" s="78"/>
      <c r="F26" s="145"/>
      <c r="G26" s="78"/>
      <c r="H26" s="136"/>
      <c r="I26" s="138"/>
      <c r="J26" s="139"/>
      <c r="K26" s="140"/>
      <c r="L26" s="151"/>
      <c r="M26" s="140"/>
      <c r="N26" s="140"/>
      <c r="O26" s="103"/>
      <c r="P26" s="103"/>
      <c r="Q26" s="103"/>
      <c r="R26" s="103"/>
      <c r="S26" s="103"/>
      <c r="T26" s="103"/>
    </row>
    <row r="27" spans="1:20" ht="25.5" customHeight="1">
      <c r="A27" s="36"/>
      <c r="B27" s="36"/>
      <c r="C27" s="36"/>
      <c r="D27" s="36"/>
      <c r="E27" s="36"/>
      <c r="F27" s="36"/>
      <c r="G27" s="36"/>
      <c r="H27" s="36"/>
      <c r="I27" s="36"/>
      <c r="J27" s="36"/>
      <c r="K27" s="36"/>
      <c r="L27" s="36"/>
      <c r="M27" s="36"/>
      <c r="N27" s="103"/>
      <c r="O27" s="103"/>
      <c r="P27" s="103"/>
      <c r="Q27" s="103"/>
      <c r="R27" s="103"/>
      <c r="S27" s="103"/>
      <c r="T27" s="103"/>
    </row>
    <row r="28" spans="1:20" ht="25.5" customHeight="1">
      <c r="A28" s="241" t="s">
        <v>74</v>
      </c>
      <c r="B28" s="209"/>
      <c r="C28" s="209"/>
      <c r="D28" s="209"/>
      <c r="E28" s="209"/>
      <c r="F28" s="209"/>
      <c r="G28" s="209"/>
      <c r="H28" s="209"/>
      <c r="I28" s="209"/>
      <c r="J28" s="209"/>
      <c r="K28" s="209"/>
      <c r="L28" s="209"/>
      <c r="M28" s="210"/>
      <c r="N28" s="103"/>
      <c r="O28" s="103"/>
      <c r="P28" s="103"/>
      <c r="Q28" s="103"/>
      <c r="R28" s="103"/>
      <c r="S28" s="103"/>
      <c r="T28" s="103"/>
    </row>
    <row r="29" spans="1:20" ht="14.25" customHeight="1">
      <c r="A29" s="239" t="s">
        <v>249</v>
      </c>
      <c r="B29" s="209"/>
      <c r="C29" s="209"/>
      <c r="D29" s="209"/>
      <c r="E29" s="209"/>
      <c r="F29" s="209"/>
      <c r="G29" s="209"/>
      <c r="H29" s="209"/>
      <c r="I29" s="209"/>
      <c r="J29" s="209"/>
      <c r="K29" s="209"/>
      <c r="L29" s="209"/>
      <c r="M29" s="210"/>
      <c r="N29" s="103"/>
      <c r="O29" s="104">
        <f>F24-E24</f>
        <v>-3.6740022379709067</v>
      </c>
      <c r="P29" s="104">
        <f>G24-F24</f>
        <v>-2.362314970143718</v>
      </c>
      <c r="Q29" s="103"/>
      <c r="R29" s="103"/>
      <c r="S29" s="103"/>
      <c r="T29" s="103"/>
    </row>
    <row r="30" spans="1:19" ht="14.25" customHeight="1">
      <c r="A30" s="206"/>
      <c r="B30" s="240"/>
      <c r="C30" s="240"/>
      <c r="D30" s="240"/>
      <c r="E30" s="240"/>
      <c r="F30" s="240"/>
      <c r="G30" s="240"/>
      <c r="H30" s="240"/>
      <c r="I30" s="240"/>
      <c r="J30" s="240"/>
      <c r="K30" s="240"/>
      <c r="L30" s="240"/>
      <c r="M30" s="219"/>
      <c r="N30" s="103">
        <v>3</v>
      </c>
      <c r="O30" s="103">
        <v>408</v>
      </c>
      <c r="P30" s="103">
        <v>930</v>
      </c>
      <c r="Q30" s="108">
        <v>1341</v>
      </c>
      <c r="R30" s="103"/>
      <c r="S30" s="103"/>
    </row>
    <row r="31" spans="1:19" ht="14.25" customHeight="1">
      <c r="A31" s="206"/>
      <c r="B31" s="240"/>
      <c r="C31" s="240"/>
      <c r="D31" s="240"/>
      <c r="E31" s="240"/>
      <c r="F31" s="240"/>
      <c r="G31" s="240"/>
      <c r="H31" s="240"/>
      <c r="I31" s="240"/>
      <c r="J31" s="240"/>
      <c r="K31" s="240"/>
      <c r="L31" s="240"/>
      <c r="M31" s="219"/>
      <c r="N31" s="103">
        <v>14</v>
      </c>
      <c r="O31" s="103">
        <v>2285</v>
      </c>
      <c r="P31" s="103">
        <v>6046</v>
      </c>
      <c r="Q31" s="108">
        <v>8345</v>
      </c>
      <c r="R31" s="103">
        <f>Q30/Q31*100</f>
        <v>16.069502696225285</v>
      </c>
      <c r="S31" s="109">
        <f>100-R31</f>
        <v>83.93049730377471</v>
      </c>
    </row>
    <row r="32" spans="1:20" ht="14.25" customHeight="1">
      <c r="A32" s="206"/>
      <c r="B32" s="240"/>
      <c r="C32" s="240"/>
      <c r="D32" s="240"/>
      <c r="E32" s="240"/>
      <c r="F32" s="240"/>
      <c r="G32" s="240"/>
      <c r="H32" s="240"/>
      <c r="I32" s="240"/>
      <c r="J32" s="240"/>
      <c r="K32" s="240"/>
      <c r="L32" s="240"/>
      <c r="M32" s="219"/>
      <c r="N32" s="103"/>
      <c r="O32" s="103"/>
      <c r="P32" s="103"/>
      <c r="Q32" s="103"/>
      <c r="R32" s="103"/>
      <c r="S32" s="103"/>
      <c r="T32" s="103"/>
    </row>
    <row r="33" spans="1:19" ht="14.25" customHeight="1">
      <c r="A33" s="206"/>
      <c r="B33" s="240"/>
      <c r="C33" s="240"/>
      <c r="D33" s="240"/>
      <c r="E33" s="240"/>
      <c r="F33" s="240"/>
      <c r="G33" s="240"/>
      <c r="H33" s="240"/>
      <c r="I33" s="240"/>
      <c r="J33" s="240"/>
      <c r="K33" s="240"/>
      <c r="L33" s="240"/>
      <c r="M33" s="219"/>
      <c r="N33" s="102"/>
      <c r="O33" s="102"/>
      <c r="P33" s="102"/>
      <c r="Q33" s="102"/>
      <c r="R33" s="102"/>
      <c r="S33" s="102"/>
    </row>
    <row r="34" spans="1:19" ht="14.25" customHeight="1">
      <c r="A34" s="206"/>
      <c r="B34" s="240"/>
      <c r="C34" s="240"/>
      <c r="D34" s="240"/>
      <c r="E34" s="240"/>
      <c r="F34" s="240"/>
      <c r="G34" s="240"/>
      <c r="H34" s="240"/>
      <c r="I34" s="240"/>
      <c r="J34" s="240"/>
      <c r="K34" s="240"/>
      <c r="L34" s="240"/>
      <c r="M34" s="219"/>
      <c r="N34" s="102"/>
      <c r="O34" s="102"/>
      <c r="P34" s="102"/>
      <c r="Q34" s="102"/>
      <c r="R34" s="102"/>
      <c r="S34" s="102"/>
    </row>
    <row r="35" spans="1:19" ht="14.25" customHeight="1">
      <c r="A35" s="206"/>
      <c r="B35" s="240"/>
      <c r="C35" s="240"/>
      <c r="D35" s="240"/>
      <c r="E35" s="240"/>
      <c r="F35" s="240"/>
      <c r="G35" s="240"/>
      <c r="H35" s="240"/>
      <c r="I35" s="240"/>
      <c r="J35" s="240"/>
      <c r="K35" s="240"/>
      <c r="L35" s="240"/>
      <c r="M35" s="219"/>
      <c r="N35" s="102"/>
      <c r="O35" s="102"/>
      <c r="P35" s="102"/>
      <c r="Q35" s="102"/>
      <c r="R35" s="102"/>
      <c r="S35" s="102"/>
    </row>
    <row r="36" spans="1:19" ht="409.5" customHeight="1">
      <c r="A36" s="213"/>
      <c r="B36" s="203"/>
      <c r="C36" s="203"/>
      <c r="D36" s="203"/>
      <c r="E36" s="203"/>
      <c r="F36" s="203"/>
      <c r="G36" s="203"/>
      <c r="H36" s="203"/>
      <c r="I36" s="203"/>
      <c r="J36" s="203"/>
      <c r="K36" s="203"/>
      <c r="L36" s="203"/>
      <c r="M36" s="204"/>
      <c r="N36" s="102"/>
      <c r="O36" s="102"/>
      <c r="P36" s="102"/>
      <c r="Q36" s="102"/>
      <c r="R36" s="102"/>
      <c r="S36" s="102"/>
    </row>
    <row r="37" ht="15.75" customHeight="1">
      <c r="F37" s="83"/>
    </row>
    <row r="38" spans="5:6" ht="15.75" customHeight="1">
      <c r="E38" s="156"/>
      <c r="F38" s="158"/>
    </row>
    <row r="39" spans="5:6" ht="15.75" customHeight="1">
      <c r="E39" s="156"/>
      <c r="F39" s="158"/>
    </row>
    <row r="40" ht="15.75" customHeight="1"/>
    <row r="41" ht="15.75" customHeight="1"/>
    <row r="42" spans="1:5" ht="15.75" customHeight="1">
      <c r="A42" s="157"/>
      <c r="B42" s="157"/>
      <c r="C42" s="157"/>
      <c r="D42" s="157"/>
      <c r="E42" s="157"/>
    </row>
    <row r="43" spans="1:5" ht="15.75" customHeight="1">
      <c r="A43" s="119" t="s">
        <v>228</v>
      </c>
      <c r="B43" s="157"/>
      <c r="C43" s="157"/>
      <c r="D43" s="157"/>
      <c r="E43" s="157"/>
    </row>
    <row r="44" ht="15.75" customHeight="1"/>
    <row r="45" spans="1:5" ht="15.75" customHeight="1">
      <c r="A45" s="84"/>
      <c r="B45" s="84"/>
      <c r="D45" s="84"/>
      <c r="E45" s="84"/>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mergeCells count="21">
    <mergeCell ref="B19:D19"/>
    <mergeCell ref="J4:M4"/>
    <mergeCell ref="C3:I4"/>
    <mergeCell ref="J2:M2"/>
    <mergeCell ref="A1:B4"/>
    <mergeCell ref="A18:N18"/>
    <mergeCell ref="D6:M6"/>
    <mergeCell ref="A6:C6"/>
    <mergeCell ref="A5:M5"/>
    <mergeCell ref="C1:I2"/>
    <mergeCell ref="J1:M1"/>
    <mergeCell ref="A29:M36"/>
    <mergeCell ref="A28:M28"/>
    <mergeCell ref="A7:C7"/>
    <mergeCell ref="I19:N19"/>
    <mergeCell ref="J3:M3"/>
    <mergeCell ref="A9:N9"/>
    <mergeCell ref="A8:M8"/>
    <mergeCell ref="D7:M7"/>
    <mergeCell ref="K20:N20"/>
    <mergeCell ref="E19:H19"/>
  </mergeCells>
  <printOptions/>
  <pageMargins left="0.7" right="0.7" top="0.75" bottom="0.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16" width="10.7109375" style="0" customWidth="1"/>
    <col min="17" max="26" width="10.00390625" style="0" customWidth="1"/>
  </cols>
  <sheetData>
    <row r="1" spans="1:16" ht="34.5" customHeight="1">
      <c r="A1" s="17" t="s">
        <v>58</v>
      </c>
      <c r="B1" s="18" t="s">
        <v>60</v>
      </c>
      <c r="C1" s="19" t="s">
        <v>62</v>
      </c>
      <c r="D1" s="20" t="s">
        <v>64</v>
      </c>
      <c r="E1" s="21" t="s">
        <v>65</v>
      </c>
      <c r="F1" s="22"/>
      <c r="G1" s="23"/>
      <c r="H1" s="25"/>
      <c r="I1" s="25"/>
      <c r="J1" s="25"/>
      <c r="K1" s="25"/>
      <c r="L1" s="25"/>
      <c r="M1" s="25"/>
      <c r="N1" s="25"/>
      <c r="O1" s="25"/>
      <c r="P1" s="25"/>
    </row>
    <row r="2" spans="1:16" ht="16.5" customHeight="1">
      <c r="A2" s="26" t="s">
        <v>67</v>
      </c>
      <c r="B2" s="27" t="s">
        <v>68</v>
      </c>
      <c r="C2" s="30" t="s">
        <v>69</v>
      </c>
      <c r="D2" s="31" t="s">
        <v>70</v>
      </c>
      <c r="E2" s="33" t="s">
        <v>72</v>
      </c>
      <c r="F2" s="34"/>
      <c r="G2" s="23"/>
      <c r="H2" s="25"/>
      <c r="I2" s="25"/>
      <c r="J2" s="25"/>
      <c r="K2" s="25"/>
      <c r="L2" s="25"/>
      <c r="M2" s="25"/>
      <c r="N2" s="25"/>
      <c r="O2" s="25"/>
      <c r="P2" s="25"/>
    </row>
    <row r="3" spans="1:16" ht="16.5" customHeight="1">
      <c r="A3" s="35" t="s">
        <v>73</v>
      </c>
      <c r="B3" s="37" t="s">
        <v>42</v>
      </c>
      <c r="C3" s="30" t="s">
        <v>75</v>
      </c>
      <c r="D3" s="31" t="s">
        <v>76</v>
      </c>
      <c r="E3" s="33" t="s">
        <v>77</v>
      </c>
      <c r="F3" s="38"/>
      <c r="G3" s="25"/>
      <c r="H3" s="25"/>
      <c r="I3" s="25"/>
      <c r="J3" s="25"/>
      <c r="K3" s="25"/>
      <c r="L3" s="25"/>
      <c r="M3" s="25"/>
      <c r="N3" s="25"/>
      <c r="O3" s="25"/>
      <c r="P3" s="25"/>
    </row>
    <row r="4" spans="1:16" ht="16.5" customHeight="1">
      <c r="A4" s="26" t="s">
        <v>78</v>
      </c>
      <c r="B4" s="37" t="s">
        <v>79</v>
      </c>
      <c r="C4" s="39" t="s">
        <v>80</v>
      </c>
      <c r="D4" s="40" t="s">
        <v>81</v>
      </c>
      <c r="E4" s="41" t="s">
        <v>83</v>
      </c>
      <c r="F4" s="34"/>
      <c r="G4" s="23"/>
      <c r="H4" s="25"/>
      <c r="I4" s="25"/>
      <c r="J4" s="25"/>
      <c r="K4" s="25"/>
      <c r="L4" s="25"/>
      <c r="M4" s="25"/>
      <c r="N4" s="25"/>
      <c r="O4" s="25"/>
      <c r="P4" s="25"/>
    </row>
    <row r="5" spans="1:16" ht="16.5" customHeight="1">
      <c r="A5" s="42" t="s">
        <v>85</v>
      </c>
      <c r="B5" s="43"/>
      <c r="C5" s="39" t="s">
        <v>86</v>
      </c>
      <c r="D5" s="31" t="s">
        <v>87</v>
      </c>
      <c r="E5" s="34"/>
      <c r="F5" s="34"/>
      <c r="G5" s="23"/>
      <c r="H5" s="25"/>
      <c r="I5" s="25"/>
      <c r="J5" s="25"/>
      <c r="K5" s="25"/>
      <c r="L5" s="25"/>
      <c r="M5" s="25"/>
      <c r="N5" s="25"/>
      <c r="O5" s="25"/>
      <c r="P5" s="25"/>
    </row>
    <row r="6" spans="1:16" ht="16.5" customHeight="1">
      <c r="A6" s="44" t="s">
        <v>88</v>
      </c>
      <c r="B6" s="25"/>
      <c r="C6" s="45"/>
      <c r="D6" s="31" t="s">
        <v>89</v>
      </c>
      <c r="E6" s="46"/>
      <c r="F6" s="34"/>
      <c r="G6" s="23"/>
      <c r="H6" s="25"/>
      <c r="I6" s="25"/>
      <c r="J6" s="25"/>
      <c r="K6" s="25"/>
      <c r="L6" s="25"/>
      <c r="M6" s="25"/>
      <c r="N6" s="25"/>
      <c r="O6" s="25"/>
      <c r="P6" s="25"/>
    </row>
    <row r="7" spans="1:16" ht="16.5" customHeight="1">
      <c r="A7" s="47" t="s">
        <v>90</v>
      </c>
      <c r="B7" s="25"/>
      <c r="C7" s="48"/>
      <c r="D7" s="49"/>
      <c r="E7" s="38"/>
      <c r="F7" s="34"/>
      <c r="G7" s="23"/>
      <c r="H7" s="25"/>
      <c r="I7" s="25"/>
      <c r="J7" s="25"/>
      <c r="K7" s="25"/>
      <c r="L7" s="25"/>
      <c r="M7" s="25"/>
      <c r="N7" s="25"/>
      <c r="O7" s="25"/>
      <c r="P7" s="25"/>
    </row>
    <row r="8" spans="1:16" ht="16.5" customHeight="1">
      <c r="A8" s="47" t="s">
        <v>91</v>
      </c>
      <c r="B8" s="50" t="s">
        <v>92</v>
      </c>
      <c r="C8" s="51" t="s">
        <v>93</v>
      </c>
      <c r="D8" s="52" t="s">
        <v>94</v>
      </c>
      <c r="E8" s="53" t="s">
        <v>95</v>
      </c>
      <c r="F8" s="53" t="s">
        <v>97</v>
      </c>
      <c r="G8" s="25"/>
      <c r="H8" s="25"/>
      <c r="I8" s="25"/>
      <c r="J8" s="25"/>
      <c r="K8" s="25"/>
      <c r="L8" s="25"/>
      <c r="M8" s="25"/>
      <c r="N8" s="25"/>
      <c r="O8" s="25"/>
      <c r="P8" s="25"/>
    </row>
    <row r="9" spans="1:16" ht="16.5" customHeight="1">
      <c r="A9" s="25"/>
      <c r="B9" s="25" t="s">
        <v>98</v>
      </c>
      <c r="C9" s="25" t="s">
        <v>99</v>
      </c>
      <c r="D9" s="54" t="s">
        <v>100</v>
      </c>
      <c r="E9" s="36" t="s">
        <v>101</v>
      </c>
      <c r="F9" s="25" t="s">
        <v>102</v>
      </c>
      <c r="G9" s="25"/>
      <c r="H9" s="25"/>
      <c r="I9" s="25"/>
      <c r="J9" s="25"/>
      <c r="K9" s="25"/>
      <c r="L9" s="25"/>
      <c r="M9" s="25"/>
      <c r="N9" s="25"/>
      <c r="O9" s="25"/>
      <c r="P9" s="25"/>
    </row>
    <row r="10" spans="1:16" ht="16.5" customHeight="1">
      <c r="A10" s="25"/>
      <c r="B10" s="25" t="s">
        <v>103</v>
      </c>
      <c r="C10" s="25" t="s">
        <v>104</v>
      </c>
      <c r="D10" s="55" t="s">
        <v>105</v>
      </c>
      <c r="E10" s="36" t="s">
        <v>106</v>
      </c>
      <c r="F10" s="56" t="s">
        <v>107</v>
      </c>
      <c r="G10" s="25"/>
      <c r="H10" s="25"/>
      <c r="I10" s="25"/>
      <c r="J10" s="25"/>
      <c r="K10" s="25"/>
      <c r="L10" s="25"/>
      <c r="M10" s="25"/>
      <c r="N10" s="25"/>
      <c r="O10" s="25"/>
      <c r="P10" s="25"/>
    </row>
    <row r="11" spans="1:16" ht="16.5" customHeight="1">
      <c r="A11" s="25"/>
      <c r="B11" s="25" t="s">
        <v>108</v>
      </c>
      <c r="C11" s="25" t="s">
        <v>109</v>
      </c>
      <c r="D11" s="54" t="s">
        <v>110</v>
      </c>
      <c r="E11" s="36" t="s">
        <v>111</v>
      </c>
      <c r="F11" s="56" t="s">
        <v>112</v>
      </c>
      <c r="G11" s="25"/>
      <c r="H11" s="25"/>
      <c r="I11" s="25"/>
      <c r="J11" s="25"/>
      <c r="K11" s="25"/>
      <c r="L11" s="25"/>
      <c r="M11" s="25"/>
      <c r="N11" s="25"/>
      <c r="O11" s="25"/>
      <c r="P11" s="25"/>
    </row>
    <row r="12" spans="1:16" ht="16.5" customHeight="1">
      <c r="A12" s="25"/>
      <c r="B12" s="25" t="s">
        <v>113</v>
      </c>
      <c r="C12" s="25" t="s">
        <v>114</v>
      </c>
      <c r="D12" s="54" t="s">
        <v>115</v>
      </c>
      <c r="E12" s="36" t="s">
        <v>116</v>
      </c>
      <c r="F12" s="56" t="s">
        <v>117</v>
      </c>
      <c r="G12" s="25"/>
      <c r="H12" s="25"/>
      <c r="I12" s="25"/>
      <c r="J12" s="25"/>
      <c r="K12" s="25"/>
      <c r="L12" s="25"/>
      <c r="M12" s="25"/>
      <c r="N12" s="25"/>
      <c r="O12" s="25"/>
      <c r="P12" s="25"/>
    </row>
    <row r="13" spans="1:16" ht="16.5" customHeight="1">
      <c r="A13" s="25"/>
      <c r="B13" s="25" t="s">
        <v>118</v>
      </c>
      <c r="C13" s="25" t="s">
        <v>119</v>
      </c>
      <c r="D13" s="54" t="s">
        <v>120</v>
      </c>
      <c r="E13" s="36" t="s">
        <v>121</v>
      </c>
      <c r="F13" s="57" t="s">
        <v>122</v>
      </c>
      <c r="G13" s="25"/>
      <c r="H13" s="25"/>
      <c r="I13" s="25"/>
      <c r="J13" s="25"/>
      <c r="K13" s="25"/>
      <c r="L13" s="25"/>
      <c r="M13" s="25"/>
      <c r="N13" s="25"/>
      <c r="O13" s="25"/>
      <c r="P13" s="25"/>
    </row>
    <row r="14" spans="1:16" ht="16.5" customHeight="1">
      <c r="A14" s="25"/>
      <c r="B14" s="25" t="s">
        <v>123</v>
      </c>
      <c r="C14" s="25" t="s">
        <v>124</v>
      </c>
      <c r="D14" s="54" t="s">
        <v>125</v>
      </c>
      <c r="E14" s="36" t="s">
        <v>126</v>
      </c>
      <c r="F14" s="56" t="s">
        <v>127</v>
      </c>
      <c r="G14" s="25"/>
      <c r="H14" s="25"/>
      <c r="I14" s="25"/>
      <c r="J14" s="25"/>
      <c r="K14" s="25"/>
      <c r="L14" s="25"/>
      <c r="M14" s="25"/>
      <c r="N14" s="25"/>
      <c r="O14" s="25"/>
      <c r="P14" s="25"/>
    </row>
    <row r="15" spans="1:16" ht="16.5" customHeight="1">
      <c r="A15" s="25"/>
      <c r="B15" s="25" t="s">
        <v>128</v>
      </c>
      <c r="C15" s="25" t="s">
        <v>129</v>
      </c>
      <c r="D15" s="54" t="s">
        <v>130</v>
      </c>
      <c r="E15" s="36" t="s">
        <v>131</v>
      </c>
      <c r="F15" s="56" t="s">
        <v>38</v>
      </c>
      <c r="G15" s="25"/>
      <c r="H15" s="25"/>
      <c r="I15" s="25"/>
      <c r="J15" s="25"/>
      <c r="K15" s="25"/>
      <c r="L15" s="25"/>
      <c r="M15" s="25"/>
      <c r="N15" s="25"/>
      <c r="O15" s="25"/>
      <c r="P15" s="25"/>
    </row>
    <row r="16" spans="1:16" ht="16.5" customHeight="1">
      <c r="A16" s="25"/>
      <c r="B16" s="25"/>
      <c r="C16" s="25" t="s">
        <v>132</v>
      </c>
      <c r="D16" s="58"/>
      <c r="E16" s="36" t="s">
        <v>133</v>
      </c>
      <c r="F16" s="25" t="s">
        <v>134</v>
      </c>
      <c r="G16" s="25"/>
      <c r="H16" s="25"/>
      <c r="I16" s="25"/>
      <c r="J16" s="25"/>
      <c r="K16" s="25"/>
      <c r="L16" s="25"/>
      <c r="M16" s="25"/>
      <c r="N16" s="25"/>
      <c r="O16" s="25"/>
      <c r="P16" s="25"/>
    </row>
    <row r="17" spans="1:16" ht="16.5" customHeight="1">
      <c r="A17" s="25"/>
      <c r="B17" s="25"/>
      <c r="C17" s="25" t="s">
        <v>135</v>
      </c>
      <c r="D17" s="25"/>
      <c r="E17" s="59" t="s">
        <v>14</v>
      </c>
      <c r="F17" s="56" t="s">
        <v>136</v>
      </c>
      <c r="G17" s="25"/>
      <c r="H17" s="25"/>
      <c r="I17" s="25"/>
      <c r="J17" s="25"/>
      <c r="K17" s="25"/>
      <c r="L17" s="25"/>
      <c r="M17" s="25"/>
      <c r="N17" s="25"/>
      <c r="O17" s="25"/>
      <c r="P17" s="25"/>
    </row>
    <row r="18" spans="1:16" ht="16.5" customHeight="1">
      <c r="A18" s="60" t="s">
        <v>137</v>
      </c>
      <c r="B18" s="25"/>
      <c r="C18" s="25" t="s">
        <v>138</v>
      </c>
      <c r="D18" s="25"/>
      <c r="E18" s="36" t="s">
        <v>139</v>
      </c>
      <c r="F18" s="25"/>
      <c r="G18" s="25"/>
      <c r="H18" s="25"/>
      <c r="I18" s="25"/>
      <c r="J18" s="25"/>
      <c r="K18" s="25"/>
      <c r="L18" s="25"/>
      <c r="M18" s="25"/>
      <c r="N18" s="25"/>
      <c r="O18" s="25"/>
      <c r="P18" s="25"/>
    </row>
    <row r="19" spans="1:16" ht="16.5" customHeight="1">
      <c r="A19" s="25" t="s">
        <v>140</v>
      </c>
      <c r="B19" s="25"/>
      <c r="C19" s="25" t="s">
        <v>141</v>
      </c>
      <c r="D19" s="25"/>
      <c r="E19" s="36" t="s">
        <v>142</v>
      </c>
      <c r="F19" s="25"/>
      <c r="G19" s="25"/>
      <c r="H19" s="25"/>
      <c r="I19" s="25"/>
      <c r="J19" s="25"/>
      <c r="K19" s="25"/>
      <c r="L19" s="25"/>
      <c r="M19" s="25"/>
      <c r="N19" s="25"/>
      <c r="O19" s="25"/>
      <c r="P19" s="25"/>
    </row>
    <row r="20" spans="1:16" ht="16.5" customHeight="1">
      <c r="A20" s="25" t="s">
        <v>143</v>
      </c>
      <c r="B20" s="25"/>
      <c r="C20" s="25" t="s">
        <v>144</v>
      </c>
      <c r="D20" s="25"/>
      <c r="E20" s="36" t="s">
        <v>145</v>
      </c>
      <c r="F20" s="25"/>
      <c r="G20" s="25"/>
      <c r="H20" s="25"/>
      <c r="I20" s="25"/>
      <c r="J20" s="25"/>
      <c r="K20" s="25"/>
      <c r="L20" s="25"/>
      <c r="M20" s="25"/>
      <c r="N20" s="25"/>
      <c r="O20" s="25"/>
      <c r="P20" s="25"/>
    </row>
    <row r="21" spans="1:16" ht="16.5" customHeight="1">
      <c r="A21" s="25"/>
      <c r="B21" s="25"/>
      <c r="C21" s="25" t="s">
        <v>146</v>
      </c>
      <c r="D21" s="25"/>
      <c r="E21" s="36" t="s">
        <v>147</v>
      </c>
      <c r="F21" s="25"/>
      <c r="G21" s="25"/>
      <c r="H21" s="25"/>
      <c r="I21" s="25"/>
      <c r="J21" s="25"/>
      <c r="K21" s="25"/>
      <c r="L21" s="25"/>
      <c r="M21" s="25"/>
      <c r="N21" s="25"/>
      <c r="O21" s="25"/>
      <c r="P21" s="25"/>
    </row>
    <row r="22" spans="1:16" ht="16.5" customHeight="1">
      <c r="A22" s="25"/>
      <c r="B22" s="25"/>
      <c r="C22" s="25" t="s">
        <v>148</v>
      </c>
      <c r="D22" s="25"/>
      <c r="E22" s="36" t="s">
        <v>149</v>
      </c>
      <c r="F22" s="25"/>
      <c r="G22" s="25"/>
      <c r="H22" s="25"/>
      <c r="I22" s="25"/>
      <c r="J22" s="25"/>
      <c r="K22" s="25"/>
      <c r="L22" s="25"/>
      <c r="M22" s="25"/>
      <c r="N22" s="25"/>
      <c r="O22" s="25"/>
      <c r="P22" s="25"/>
    </row>
    <row r="23" spans="1:16" ht="16.5" customHeight="1">
      <c r="A23" s="25"/>
      <c r="B23" s="25"/>
      <c r="C23" s="25" t="s">
        <v>150</v>
      </c>
      <c r="D23" s="25"/>
      <c r="E23" s="36" t="s">
        <v>151</v>
      </c>
      <c r="F23" s="25"/>
      <c r="G23" s="25"/>
      <c r="H23" s="25"/>
      <c r="I23" s="25"/>
      <c r="J23" s="25"/>
      <c r="K23" s="25"/>
      <c r="L23" s="25"/>
      <c r="M23" s="25"/>
      <c r="N23" s="25"/>
      <c r="O23" s="25"/>
      <c r="P23" s="25"/>
    </row>
    <row r="24" spans="1:16" ht="16.5" customHeight="1">
      <c r="A24" s="25"/>
      <c r="B24" s="25"/>
      <c r="C24" s="25" t="s">
        <v>152</v>
      </c>
      <c r="D24" s="25"/>
      <c r="E24" s="36" t="s">
        <v>153</v>
      </c>
      <c r="F24" s="25"/>
      <c r="G24" s="25"/>
      <c r="H24" s="25"/>
      <c r="I24" s="25"/>
      <c r="J24" s="25"/>
      <c r="K24" s="25"/>
      <c r="L24" s="25"/>
      <c r="M24" s="25"/>
      <c r="N24" s="25"/>
      <c r="O24" s="25"/>
      <c r="P24" s="25"/>
    </row>
    <row r="25" spans="1:16" ht="16.5" customHeight="1">
      <c r="A25" s="25"/>
      <c r="B25" s="25"/>
      <c r="C25" s="25"/>
      <c r="D25" s="25"/>
      <c r="E25" s="36" t="s">
        <v>154</v>
      </c>
      <c r="F25" s="25"/>
      <c r="G25" s="25"/>
      <c r="H25" s="25"/>
      <c r="I25" s="25"/>
      <c r="J25" s="25"/>
      <c r="K25" s="25"/>
      <c r="L25" s="25"/>
      <c r="M25" s="25"/>
      <c r="N25" s="25"/>
      <c r="O25" s="25"/>
      <c r="P25" s="25"/>
    </row>
    <row r="26" spans="1:16" ht="16.5" customHeight="1">
      <c r="A26" s="25"/>
      <c r="B26" s="25" t="s">
        <v>155</v>
      </c>
      <c r="C26" s="25">
        <v>2018</v>
      </c>
      <c r="D26" s="25"/>
      <c r="E26" s="25"/>
      <c r="F26" s="25"/>
      <c r="G26" s="25"/>
      <c r="H26" s="25"/>
      <c r="I26" s="25"/>
      <c r="J26" s="25"/>
      <c r="K26" s="25"/>
      <c r="L26" s="25"/>
      <c r="M26" s="25"/>
      <c r="N26" s="25"/>
      <c r="O26" s="25"/>
      <c r="P26" s="25"/>
    </row>
    <row r="27" spans="1:16" ht="16.5" customHeight="1">
      <c r="A27" s="25"/>
      <c r="B27" s="25"/>
      <c r="C27" s="25">
        <v>2019</v>
      </c>
      <c r="D27" s="25"/>
      <c r="E27" s="25"/>
      <c r="F27" s="25"/>
      <c r="G27" s="25"/>
      <c r="H27" s="25"/>
      <c r="I27" s="25"/>
      <c r="J27" s="25"/>
      <c r="K27" s="25"/>
      <c r="L27" s="25"/>
      <c r="M27" s="25"/>
      <c r="N27" s="25"/>
      <c r="O27" s="25"/>
      <c r="P27" s="25"/>
    </row>
    <row r="28" spans="1:16" ht="16.5" customHeight="1">
      <c r="A28" s="25"/>
      <c r="B28" s="25"/>
      <c r="C28" s="25">
        <v>2020</v>
      </c>
      <c r="D28" s="25"/>
      <c r="E28" s="25"/>
      <c r="F28" s="25"/>
      <c r="G28" s="25"/>
      <c r="H28" s="25"/>
      <c r="I28" s="25"/>
      <c r="J28" s="25"/>
      <c r="K28" s="25"/>
      <c r="L28" s="25"/>
      <c r="M28" s="25"/>
      <c r="N28" s="25"/>
      <c r="O28" s="25"/>
      <c r="P28" s="25"/>
    </row>
    <row r="29" spans="1:16" ht="16.5" customHeight="1">
      <c r="A29" s="25"/>
      <c r="B29" s="25"/>
      <c r="C29" s="25"/>
      <c r="D29" s="25"/>
      <c r="E29" s="25"/>
      <c r="F29" s="25"/>
      <c r="G29" s="25"/>
      <c r="H29" s="25"/>
      <c r="I29" s="25"/>
      <c r="J29" s="25"/>
      <c r="K29" s="25"/>
      <c r="L29" s="25"/>
      <c r="M29" s="25"/>
      <c r="N29" s="25"/>
      <c r="O29" s="25"/>
      <c r="P29" s="25"/>
    </row>
    <row r="30" spans="1:16" ht="16.5" customHeight="1">
      <c r="A30" s="25"/>
      <c r="B30" s="25" t="s">
        <v>156</v>
      </c>
      <c r="C30" s="25" t="s">
        <v>157</v>
      </c>
      <c r="D30" s="25"/>
      <c r="E30" s="25"/>
      <c r="F30" s="25"/>
      <c r="G30" s="25"/>
      <c r="H30" s="25"/>
      <c r="I30" s="25"/>
      <c r="J30" s="25"/>
      <c r="K30" s="25"/>
      <c r="L30" s="25"/>
      <c r="M30" s="25"/>
      <c r="N30" s="25"/>
      <c r="O30" s="25"/>
      <c r="P30" s="25"/>
    </row>
    <row r="31" spans="1:16" ht="16.5" customHeight="1">
      <c r="A31" s="25"/>
      <c r="B31" s="25"/>
      <c r="C31" s="25" t="s">
        <v>158</v>
      </c>
      <c r="D31" s="25"/>
      <c r="E31" s="25"/>
      <c r="F31" s="25"/>
      <c r="G31" s="25"/>
      <c r="H31" s="25"/>
      <c r="I31" s="25"/>
      <c r="J31" s="25"/>
      <c r="K31" s="25"/>
      <c r="L31" s="25"/>
      <c r="M31" s="25"/>
      <c r="N31" s="25"/>
      <c r="O31" s="25"/>
      <c r="P31" s="25"/>
    </row>
    <row r="32" spans="1:16" ht="16.5" customHeight="1">
      <c r="A32" s="25"/>
      <c r="B32" s="25"/>
      <c r="C32" s="25" t="s">
        <v>159</v>
      </c>
      <c r="D32" s="25"/>
      <c r="E32" s="25"/>
      <c r="F32" s="25"/>
      <c r="G32" s="25"/>
      <c r="H32" s="25"/>
      <c r="I32" s="25"/>
      <c r="J32" s="25"/>
      <c r="K32" s="25"/>
      <c r="L32" s="25"/>
      <c r="M32" s="25"/>
      <c r="N32" s="25"/>
      <c r="O32" s="25"/>
      <c r="P32" s="25"/>
    </row>
    <row r="33" spans="1:16" ht="16.5" customHeight="1">
      <c r="A33" s="25"/>
      <c r="B33" s="25"/>
      <c r="C33" s="25" t="s">
        <v>160</v>
      </c>
      <c r="D33" s="25"/>
      <c r="E33" s="25"/>
      <c r="F33" s="25"/>
      <c r="G33" s="25"/>
      <c r="H33" s="25"/>
      <c r="I33" s="25"/>
      <c r="J33" s="25"/>
      <c r="K33" s="25"/>
      <c r="L33" s="25"/>
      <c r="M33" s="25"/>
      <c r="N33" s="25"/>
      <c r="O33" s="25"/>
      <c r="P33" s="25"/>
    </row>
    <row r="34" spans="1:16" ht="16.5" customHeight="1">
      <c r="A34" s="25"/>
      <c r="B34" s="25"/>
      <c r="C34" s="25" t="s">
        <v>161</v>
      </c>
      <c r="D34" s="25"/>
      <c r="E34" s="25"/>
      <c r="F34" s="25"/>
      <c r="G34" s="25"/>
      <c r="H34" s="25"/>
      <c r="I34" s="25"/>
      <c r="J34" s="25"/>
      <c r="K34" s="25"/>
      <c r="L34" s="25"/>
      <c r="M34" s="25"/>
      <c r="N34" s="25"/>
      <c r="O34" s="25"/>
      <c r="P34" s="25"/>
    </row>
    <row r="35" spans="1:16" ht="16.5" customHeight="1">
      <c r="A35" s="25"/>
      <c r="B35" s="25"/>
      <c r="C35" s="25" t="s">
        <v>162</v>
      </c>
      <c r="D35" s="25"/>
      <c r="E35" s="25"/>
      <c r="F35" s="25"/>
      <c r="G35" s="25"/>
      <c r="H35" s="25"/>
      <c r="I35" s="25"/>
      <c r="J35" s="25"/>
      <c r="K35" s="25"/>
      <c r="L35" s="25"/>
      <c r="M35" s="25"/>
      <c r="N35" s="25"/>
      <c r="O35" s="25"/>
      <c r="P35" s="25"/>
    </row>
    <row r="36" spans="1:16" ht="16.5" customHeight="1">
      <c r="A36" s="25"/>
      <c r="B36" s="25"/>
      <c r="C36" s="25" t="s">
        <v>163</v>
      </c>
      <c r="D36" s="25"/>
      <c r="E36" s="25"/>
      <c r="F36" s="25"/>
      <c r="G36" s="25"/>
      <c r="H36" s="25"/>
      <c r="I36" s="25"/>
      <c r="J36" s="25"/>
      <c r="K36" s="25"/>
      <c r="L36" s="25"/>
      <c r="M36" s="25"/>
      <c r="N36" s="25"/>
      <c r="O36" s="25"/>
      <c r="P36" s="25"/>
    </row>
    <row r="37" spans="1:16" ht="16.5" customHeight="1">
      <c r="A37" s="25"/>
      <c r="B37" s="25"/>
      <c r="C37" s="25" t="s">
        <v>164</v>
      </c>
      <c r="D37" s="25"/>
      <c r="E37" s="25"/>
      <c r="F37" s="25"/>
      <c r="G37" s="25"/>
      <c r="H37" s="25"/>
      <c r="I37" s="25"/>
      <c r="J37" s="25"/>
      <c r="K37" s="25"/>
      <c r="L37" s="25"/>
      <c r="M37" s="25"/>
      <c r="N37" s="25"/>
      <c r="O37" s="25"/>
      <c r="P37" s="25"/>
    </row>
    <row r="38" spans="1:16" ht="16.5" customHeight="1">
      <c r="A38" s="25"/>
      <c r="B38" s="25"/>
      <c r="C38" s="25" t="s">
        <v>165</v>
      </c>
      <c r="D38" s="25"/>
      <c r="E38" s="25"/>
      <c r="F38" s="25"/>
      <c r="G38" s="25"/>
      <c r="H38" s="25"/>
      <c r="I38" s="25"/>
      <c r="J38" s="25"/>
      <c r="K38" s="25"/>
      <c r="L38" s="25"/>
      <c r="M38" s="25"/>
      <c r="N38" s="25"/>
      <c r="O38" s="25"/>
      <c r="P38" s="25"/>
    </row>
    <row r="39" spans="1:16" ht="16.5" customHeight="1">
      <c r="A39" s="25"/>
      <c r="B39" s="25"/>
      <c r="C39" s="25" t="s">
        <v>166</v>
      </c>
      <c r="D39" s="25"/>
      <c r="E39" s="25"/>
      <c r="F39" s="25"/>
      <c r="G39" s="25"/>
      <c r="H39" s="25"/>
      <c r="I39" s="25"/>
      <c r="J39" s="25"/>
      <c r="K39" s="25"/>
      <c r="L39" s="25"/>
      <c r="M39" s="25"/>
      <c r="N39" s="25"/>
      <c r="O39" s="25"/>
      <c r="P39" s="25"/>
    </row>
    <row r="40" spans="1:16" ht="16.5" customHeight="1">
      <c r="A40" s="25"/>
      <c r="B40" s="25"/>
      <c r="C40" s="25" t="s">
        <v>167</v>
      </c>
      <c r="D40" s="25"/>
      <c r="E40" s="25"/>
      <c r="F40" s="25"/>
      <c r="G40" s="25"/>
      <c r="H40" s="25"/>
      <c r="I40" s="25"/>
      <c r="J40" s="25"/>
      <c r="K40" s="25"/>
      <c r="L40" s="25"/>
      <c r="M40" s="25"/>
      <c r="N40" s="25"/>
      <c r="O40" s="25"/>
      <c r="P40" s="25"/>
    </row>
    <row r="41" spans="1:16" ht="16.5" customHeight="1">
      <c r="A41" s="25"/>
      <c r="B41" s="25"/>
      <c r="C41" s="25" t="s">
        <v>168</v>
      </c>
      <c r="D41" s="25"/>
      <c r="E41" s="25"/>
      <c r="F41" s="25"/>
      <c r="G41" s="25"/>
      <c r="H41" s="25"/>
      <c r="I41" s="25"/>
      <c r="J41" s="25"/>
      <c r="K41" s="25"/>
      <c r="L41" s="25"/>
      <c r="M41" s="25"/>
      <c r="N41" s="25"/>
      <c r="O41" s="25"/>
      <c r="P41" s="25"/>
    </row>
    <row r="42" spans="1:16" ht="16.5" customHeight="1">
      <c r="A42" s="25"/>
      <c r="B42" s="25"/>
      <c r="C42" s="25" t="s">
        <v>169</v>
      </c>
      <c r="D42" s="25"/>
      <c r="E42" s="25"/>
      <c r="F42" s="25"/>
      <c r="G42" s="25"/>
      <c r="H42" s="25"/>
      <c r="I42" s="25"/>
      <c r="J42" s="25"/>
      <c r="K42" s="25"/>
      <c r="L42" s="25"/>
      <c r="M42" s="25"/>
      <c r="N42" s="25"/>
      <c r="O42" s="25"/>
      <c r="P42" s="25"/>
    </row>
    <row r="43" spans="1:16" ht="16.5" customHeight="1">
      <c r="A43" s="25"/>
      <c r="B43" s="25"/>
      <c r="C43" s="25" t="s">
        <v>170</v>
      </c>
      <c r="D43" s="25"/>
      <c r="E43" s="25"/>
      <c r="F43" s="25"/>
      <c r="G43" s="25"/>
      <c r="H43" s="25"/>
      <c r="I43" s="25"/>
      <c r="J43" s="25"/>
      <c r="K43" s="25"/>
      <c r="L43" s="25"/>
      <c r="M43" s="25"/>
      <c r="N43" s="25"/>
      <c r="O43" s="25"/>
      <c r="P43" s="25"/>
    </row>
    <row r="44" spans="1:16" ht="16.5" customHeight="1">
      <c r="A44" s="25"/>
      <c r="B44" s="25"/>
      <c r="C44" s="25" t="s">
        <v>171</v>
      </c>
      <c r="D44" s="25"/>
      <c r="E44" s="25"/>
      <c r="F44" s="25"/>
      <c r="G44" s="25"/>
      <c r="H44" s="25"/>
      <c r="I44" s="25"/>
      <c r="J44" s="25"/>
      <c r="K44" s="25"/>
      <c r="L44" s="25"/>
      <c r="M44" s="25"/>
      <c r="N44" s="25"/>
      <c r="O44" s="25"/>
      <c r="P44" s="25"/>
    </row>
    <row r="45" spans="1:16" ht="16.5" customHeight="1">
      <c r="A45" s="25"/>
      <c r="B45" s="25"/>
      <c r="C45" s="25" t="s">
        <v>172</v>
      </c>
      <c r="D45" s="25"/>
      <c r="E45" s="25"/>
      <c r="F45" s="25"/>
      <c r="G45" s="25"/>
      <c r="H45" s="25"/>
      <c r="I45" s="25"/>
      <c r="J45" s="25"/>
      <c r="K45" s="25"/>
      <c r="L45" s="25"/>
      <c r="M45" s="25"/>
      <c r="N45" s="25"/>
      <c r="O45" s="25"/>
      <c r="P45" s="25"/>
    </row>
    <row r="46" spans="1:16" ht="16.5" customHeight="1">
      <c r="A46" s="25"/>
      <c r="B46" s="25"/>
      <c r="C46" s="25" t="s">
        <v>173</v>
      </c>
      <c r="D46" s="25"/>
      <c r="E46" s="25"/>
      <c r="F46" s="25"/>
      <c r="G46" s="25"/>
      <c r="H46" s="25"/>
      <c r="I46" s="25"/>
      <c r="J46" s="25"/>
      <c r="K46" s="25"/>
      <c r="L46" s="25"/>
      <c r="M46" s="25"/>
      <c r="N46" s="25"/>
      <c r="O46" s="25"/>
      <c r="P46" s="25"/>
    </row>
    <row r="47" spans="1:16" ht="16.5" customHeight="1">
      <c r="A47" s="25"/>
      <c r="B47" s="25"/>
      <c r="C47" s="25" t="s">
        <v>174</v>
      </c>
      <c r="D47" s="25"/>
      <c r="E47" s="25"/>
      <c r="F47" s="25"/>
      <c r="G47" s="25"/>
      <c r="H47" s="25"/>
      <c r="I47" s="25"/>
      <c r="J47" s="25"/>
      <c r="K47" s="25"/>
      <c r="L47" s="25"/>
      <c r="M47" s="25"/>
      <c r="N47" s="25"/>
      <c r="O47" s="25"/>
      <c r="P47" s="25"/>
    </row>
    <row r="48" spans="1:16" ht="16.5" customHeight="1">
      <c r="A48" s="25"/>
      <c r="B48" s="25"/>
      <c r="C48" s="25" t="s">
        <v>175</v>
      </c>
      <c r="D48" s="25"/>
      <c r="E48" s="25"/>
      <c r="F48" s="25"/>
      <c r="G48" s="25"/>
      <c r="H48" s="25"/>
      <c r="I48" s="25"/>
      <c r="J48" s="25"/>
      <c r="K48" s="25"/>
      <c r="L48" s="25"/>
      <c r="M48" s="25"/>
      <c r="N48" s="25"/>
      <c r="O48" s="25"/>
      <c r="P48" s="25"/>
    </row>
    <row r="49" spans="1:16" ht="16.5" customHeight="1">
      <c r="A49" s="25"/>
      <c r="B49" s="25"/>
      <c r="C49" s="25" t="s">
        <v>176</v>
      </c>
      <c r="D49" s="25"/>
      <c r="E49" s="25"/>
      <c r="F49" s="25"/>
      <c r="G49" s="25"/>
      <c r="H49" s="25"/>
      <c r="I49" s="25"/>
      <c r="J49" s="25"/>
      <c r="K49" s="25"/>
      <c r="L49" s="25"/>
      <c r="M49" s="25"/>
      <c r="N49" s="25"/>
      <c r="O49" s="25"/>
      <c r="P49" s="25"/>
    </row>
    <row r="50" spans="1:16" ht="16.5" customHeight="1">
      <c r="A50" s="25"/>
      <c r="B50" s="25"/>
      <c r="C50" s="25" t="s">
        <v>177</v>
      </c>
      <c r="D50" s="25"/>
      <c r="E50" s="25"/>
      <c r="F50" s="25"/>
      <c r="G50" s="25"/>
      <c r="H50" s="25"/>
      <c r="I50" s="25"/>
      <c r="J50" s="25"/>
      <c r="K50" s="25"/>
      <c r="L50" s="25"/>
      <c r="M50" s="25"/>
      <c r="N50" s="25"/>
      <c r="O50" s="25"/>
      <c r="P50" s="25"/>
    </row>
    <row r="51" spans="1:16" ht="16.5" customHeight="1">
      <c r="A51" s="25"/>
      <c r="B51" s="25"/>
      <c r="C51" s="25" t="s">
        <v>178</v>
      </c>
      <c r="D51" s="25"/>
      <c r="E51" s="25"/>
      <c r="F51" s="25"/>
      <c r="G51" s="25"/>
      <c r="H51" s="25"/>
      <c r="I51" s="25"/>
      <c r="J51" s="25"/>
      <c r="K51" s="25"/>
      <c r="L51" s="25"/>
      <c r="M51" s="25"/>
      <c r="N51" s="25"/>
      <c r="O51" s="25"/>
      <c r="P51" s="25"/>
    </row>
    <row r="52" spans="1:16" ht="16.5" customHeight="1">
      <c r="A52" s="25"/>
      <c r="B52" s="25"/>
      <c r="C52" s="25" t="s">
        <v>179</v>
      </c>
      <c r="D52" s="25"/>
      <c r="E52" s="25"/>
      <c r="F52" s="25"/>
      <c r="G52" s="25"/>
      <c r="H52" s="25"/>
      <c r="I52" s="25"/>
      <c r="J52" s="25"/>
      <c r="K52" s="25"/>
      <c r="L52" s="25"/>
      <c r="M52" s="25"/>
      <c r="N52" s="25"/>
      <c r="O52" s="25"/>
      <c r="P52" s="25"/>
    </row>
    <row r="53" spans="1:16" ht="16.5" customHeight="1">
      <c r="A53" s="25"/>
      <c r="B53" s="25"/>
      <c r="C53" s="25" t="s">
        <v>180</v>
      </c>
      <c r="D53" s="25"/>
      <c r="E53" s="25"/>
      <c r="F53" s="25"/>
      <c r="G53" s="25"/>
      <c r="H53" s="25"/>
      <c r="I53" s="25"/>
      <c r="J53" s="25"/>
      <c r="K53" s="25"/>
      <c r="L53" s="25"/>
      <c r="M53" s="25"/>
      <c r="N53" s="25"/>
      <c r="O53" s="25"/>
      <c r="P53" s="25"/>
    </row>
    <row r="54" spans="1:16" ht="16.5" customHeight="1">
      <c r="A54" s="25"/>
      <c r="B54" s="25"/>
      <c r="C54" s="25" t="s">
        <v>181</v>
      </c>
      <c r="D54" s="25"/>
      <c r="E54" s="25"/>
      <c r="F54" s="25"/>
      <c r="G54" s="25"/>
      <c r="H54" s="25"/>
      <c r="I54" s="25"/>
      <c r="J54" s="25"/>
      <c r="K54" s="25"/>
      <c r="L54" s="25"/>
      <c r="M54" s="25"/>
      <c r="N54" s="25"/>
      <c r="O54" s="25"/>
      <c r="P54" s="25"/>
    </row>
    <row r="55" spans="1:16" ht="16.5" customHeight="1">
      <c r="A55" s="25"/>
      <c r="B55" s="25"/>
      <c r="C55" s="25" t="s">
        <v>182</v>
      </c>
      <c r="D55" s="25"/>
      <c r="E55" s="25"/>
      <c r="F55" s="25"/>
      <c r="G55" s="25"/>
      <c r="H55" s="25"/>
      <c r="I55" s="25"/>
      <c r="J55" s="25"/>
      <c r="K55" s="25"/>
      <c r="L55" s="25"/>
      <c r="M55" s="25"/>
      <c r="N55" s="25"/>
      <c r="O55" s="25"/>
      <c r="P55" s="25"/>
    </row>
    <row r="56" spans="1:16" ht="16.5" customHeight="1">
      <c r="A56" s="25"/>
      <c r="B56" s="25"/>
      <c r="C56" s="25" t="s">
        <v>183</v>
      </c>
      <c r="D56" s="25"/>
      <c r="E56" s="25"/>
      <c r="F56" s="25"/>
      <c r="G56" s="25"/>
      <c r="H56" s="25"/>
      <c r="I56" s="25"/>
      <c r="J56" s="25"/>
      <c r="K56" s="25"/>
      <c r="L56" s="25"/>
      <c r="M56" s="25"/>
      <c r="N56" s="25"/>
      <c r="O56" s="25"/>
      <c r="P56" s="25"/>
    </row>
    <row r="57" spans="1:16" ht="16.5" customHeight="1">
      <c r="A57" s="25"/>
      <c r="B57" s="25"/>
      <c r="C57" s="25" t="s">
        <v>184</v>
      </c>
      <c r="D57" s="25"/>
      <c r="E57" s="25"/>
      <c r="F57" s="25"/>
      <c r="G57" s="25"/>
      <c r="H57" s="25"/>
      <c r="I57" s="25"/>
      <c r="J57" s="25"/>
      <c r="K57" s="25"/>
      <c r="L57" s="25"/>
      <c r="M57" s="25"/>
      <c r="N57" s="25"/>
      <c r="O57" s="25"/>
      <c r="P57" s="25"/>
    </row>
    <row r="58" spans="1:16" ht="16.5" customHeight="1">
      <c r="A58" s="25"/>
      <c r="B58" s="25"/>
      <c r="C58" s="25" t="s">
        <v>185</v>
      </c>
      <c r="D58" s="25"/>
      <c r="E58" s="25"/>
      <c r="F58" s="25"/>
      <c r="G58" s="25"/>
      <c r="H58" s="25"/>
      <c r="I58" s="25"/>
      <c r="J58" s="25"/>
      <c r="K58" s="25"/>
      <c r="L58" s="25"/>
      <c r="M58" s="25"/>
      <c r="N58" s="25"/>
      <c r="O58" s="25"/>
      <c r="P58" s="25"/>
    </row>
    <row r="59" spans="1:16" ht="16.5" customHeight="1">
      <c r="A59" s="25"/>
      <c r="B59" s="25"/>
      <c r="C59" s="25"/>
      <c r="D59" s="25"/>
      <c r="E59" s="25"/>
      <c r="F59" s="25"/>
      <c r="G59" s="25"/>
      <c r="H59" s="25"/>
      <c r="I59" s="25"/>
      <c r="J59" s="25"/>
      <c r="K59" s="25"/>
      <c r="L59" s="25"/>
      <c r="M59" s="25"/>
      <c r="N59" s="25"/>
      <c r="O59" s="25"/>
      <c r="P59" s="25"/>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CONVOCATORIAS</dc:creator>
  <cp:keywords/>
  <dc:description/>
  <cp:lastModifiedBy>MARAMA</cp:lastModifiedBy>
  <dcterms:created xsi:type="dcterms:W3CDTF">2018-09-12T19:36:25Z</dcterms:created>
  <dcterms:modified xsi:type="dcterms:W3CDTF">2018-12-17T21:04:56Z</dcterms:modified>
  <cp:category/>
  <cp:version/>
  <cp:contentType/>
  <cp:contentStatus/>
</cp:coreProperties>
</file>